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charts/chart2.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charts/chart3.xml" ContentType="application/vnd.openxmlformats-officedocument.drawingml.chart+xml"/>
  <Override PartName="/xl/worksheets/sheet6.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4620" windowWidth="12240" windowHeight="3240" activeTab="4"/>
  </bookViews>
  <sheets>
    <sheet name="المقدمة" sheetId="24" r:id="rId1"/>
    <sheet name="التقديم" sheetId="2" r:id="rId2"/>
    <sheet name="44" sheetId="21" r:id="rId3"/>
    <sheet name="45 " sheetId="34" r:id="rId4"/>
    <sheet name="Gr_18" sheetId="33" r:id="rId5"/>
    <sheet name="46" sheetId="23" r:id="rId6"/>
    <sheet name="Gr_19" sheetId="30" r:id="rId7"/>
    <sheet name="47" sheetId="29" r:id="rId8"/>
    <sheet name="Sheet1" sheetId="31" r:id="rId9"/>
    <sheet name="Sheet2" sheetId="32" r:id="rId10"/>
  </sheets>
  <definedNames>
    <definedName name="_xlnm.Print_Area" localSheetId="2">'44'!$A$1:$J$14</definedName>
    <definedName name="_xlnm.Print_Area" localSheetId="3">'45 '!$A$1:$H$15</definedName>
    <definedName name="_xlnm.Print_Area" localSheetId="5">'46'!$A$1:$M$15</definedName>
    <definedName name="_xlnm.Print_Area" localSheetId="7">'47'!$A$1:$K$14</definedName>
    <definedName name="_xlnm.Print_Area" localSheetId="4">Gr_18!$A$1:$G$32</definedName>
    <definedName name="_xlnm.Print_Area" localSheetId="6">Gr_19!$A$1:$G$32</definedName>
    <definedName name="_xlnm.Print_Area" localSheetId="1">التقديم!$A$1:$C$10</definedName>
    <definedName name="_xlnm.Print_Area" localSheetId="0">المقدمة!$A$1:$C$51</definedName>
  </definedNames>
  <calcPr calcId="145621"/>
</workbook>
</file>

<file path=xl/calcChain.xml><?xml version="1.0" encoding="utf-8"?>
<calcChain xmlns="http://schemas.openxmlformats.org/spreadsheetml/2006/main">
  <c r="C41" i="33" l="1"/>
  <c r="C40" i="33" l="1"/>
  <c r="C41" i="30" l="1"/>
  <c r="C42" i="30"/>
  <c r="C43" i="30"/>
  <c r="C40" i="30"/>
  <c r="E15" i="34" l="1"/>
  <c r="D15" i="34"/>
  <c r="C15" i="34"/>
  <c r="F13" i="34"/>
  <c r="F12" i="34"/>
  <c r="F11" i="34"/>
  <c r="F15" i="34" l="1"/>
  <c r="C14" i="21"/>
  <c r="D14" i="21"/>
  <c r="E14" i="21"/>
  <c r="F14" i="21" l="1"/>
  <c r="B12" i="31" l="1"/>
  <c r="F12" i="31"/>
  <c r="E12" i="31"/>
  <c r="A12" i="31"/>
  <c r="B11" i="31"/>
  <c r="F11" i="31"/>
  <c r="E11" i="31"/>
  <c r="A11" i="31"/>
  <c r="B4" i="31"/>
  <c r="F4" i="31"/>
  <c r="E4" i="31"/>
  <c r="A4" i="31"/>
  <c r="B3" i="31"/>
  <c r="F3" i="31"/>
  <c r="E3" i="31"/>
  <c r="A3" i="31"/>
  <c r="B2" i="31"/>
  <c r="F2" i="31"/>
  <c r="E2" i="31"/>
  <c r="A2" i="31"/>
  <c r="B1" i="31"/>
  <c r="F1" i="31"/>
  <c r="E1" i="31"/>
  <c r="A1" i="31"/>
  <c r="J15" i="23" l="1"/>
  <c r="G15" i="23"/>
  <c r="F15" i="23"/>
  <c r="C15" i="23"/>
  <c r="H14" i="23"/>
  <c r="E14" i="23"/>
  <c r="H13" i="23"/>
  <c r="E13" i="23"/>
  <c r="I14" i="23" l="1"/>
  <c r="K14" i="23" s="1"/>
  <c r="I13" i="23"/>
  <c r="K13" i="23" s="1"/>
  <c r="H13" i="21"/>
  <c r="G13" i="21"/>
  <c r="H12" i="21"/>
  <c r="G12" i="21"/>
  <c r="G10" i="21" l="1"/>
  <c r="G14" i="21" s="1"/>
  <c r="D15" i="23"/>
  <c r="H11" i="21"/>
  <c r="H10" i="21"/>
  <c r="H12" i="23"/>
  <c r="E12" i="23"/>
  <c r="H11" i="23"/>
  <c r="E11" i="23"/>
  <c r="H14" i="21" l="1"/>
  <c r="H15" i="23"/>
  <c r="E15" i="23"/>
  <c r="I11" i="23"/>
  <c r="I12" i="23"/>
  <c r="K12" i="23" s="1"/>
  <c r="K11" i="23" l="1"/>
  <c r="K15" i="23" s="1"/>
  <c r="I15" i="23"/>
</calcChain>
</file>

<file path=xl/sharedStrings.xml><?xml version="1.0" encoding="utf-8"?>
<sst xmlns="http://schemas.openxmlformats.org/spreadsheetml/2006/main" count="136" uniqueCount="98">
  <si>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</si>
  <si>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</si>
  <si>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</si>
  <si>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</si>
  <si>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</si>
  <si>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</si>
  <si>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</si>
  <si>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</si>
  <si>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</si>
  <si>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</si>
  <si>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</si>
  <si>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المطاعم و المعاصر و المقاهي و المطابخ و المعاصر وما اليها
RESTUARANTS, COFFEE SHOPS ETC</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</si>
  <si>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</si>
  <si>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</si>
  <si>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</si>
  <si>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</si>
  <si>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</si>
  <si>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</si>
  <si>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</si>
  <si>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</si>
  <si>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</si>
  <si>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</si>
  <si>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</si>
  <si>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</si>
  <si>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</si>
  <si>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</si>
  <si>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</si>
  <si>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</si>
  <si>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</si>
  <si>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</si>
  <si>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</si>
  <si>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</si>
  <si>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</si>
  <si>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</si>
  <si>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</si>
  <si>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t>الفنادق و مواقع المخيمات و غير ذلك من وسائل توفير الاقامة قصيرة الامد
HOTELS, CAMPING SITES AND OTHER PROVISION OF SHORT - STAY ACCOMMODATION</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</si>
  <si>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</si>
  <si>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</si>
  <si>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</si>
  <si>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</si>
  <si>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</si>
  <si>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</si>
  <si>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</si>
  <si>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</si>
  <si>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</si>
  <si>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</si>
  <si>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</si>
  <si>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</si>
  <si>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</si>
  <si>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</si>
  <si>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</si>
  <si>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</si>
  <si>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</si>
  <si>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</si>
  <si>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</si>
  <si>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</si>
  <si>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</si>
  <si>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</si>
  <si>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</si>
  <si>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</si>
  <si>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</si>
  <si>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</si>
  <si>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</si>
  <si>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The Ministry of Development Planning and Statistics is pleased to present this chapter covering statistics of hotels and restaurants activity within the framework of the ministry’s ambitious plan for the provision and development of the economic statistics.</t>
  </si>
  <si>
    <t>EMPLOYEES IN HOTELS AND RESTAURANTS ACTIVITY BY ECONOMIC ACTIVITY</t>
  </si>
  <si>
    <t>النشاط الإقتصادي الرئيسي</t>
  </si>
  <si>
    <t>Main Economic Activity</t>
  </si>
  <si>
    <t>يسر وزارة التخطيط التنموى والاحصاء أن تقدم هذا الفصل الخاص بإحصاءات نشاط الفنادق والمطاعم وذلك فى إطار خطة الوزارة الطموحة فى توفير وتطوير الاحصاءات الاقتصادية.</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</si>
  <si>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</si>
  <si>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</si>
  <si>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</si>
  <si>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</si>
  <si>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</si>
  <si>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</si>
  <si>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</si>
  <si>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</si>
  <si>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</si>
  <si>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</si>
  <si>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</si>
  <si>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</si>
  <si>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جدول (44)</t>
  </si>
  <si>
    <t>TABLE (44)</t>
  </si>
  <si>
    <t>جدول (45) (القيمة :الف ريال قطري )</t>
  </si>
  <si>
    <t>TABLE (45) (Value : 000 Q.R)</t>
  </si>
  <si>
    <t>Graph (18) شكل</t>
  </si>
  <si>
    <t>جدول (46) (القيمة : الف ريال قطري )</t>
  </si>
  <si>
    <t>TABLE (46) (Value : 000 Q.R)</t>
  </si>
  <si>
    <t>Graph (19) شكل</t>
  </si>
  <si>
    <t>جدول رقم (47)</t>
  </si>
  <si>
    <t>Table No (47)</t>
  </si>
  <si>
    <t xml:space="preserve"> - التعداد العام للمنشآت الاقتصادية 2015م.</t>
  </si>
  <si>
    <t xml:space="preserve"> - General Census of Economic Establishments
   2015.</t>
  </si>
  <si>
    <t>ويتضمن هذا الفصل بعض المؤشرات عن عام 2016.</t>
  </si>
  <si>
    <t xml:space="preserve"> - بحث إحصاءات الفنادق والمطاعم  لعام 2016م</t>
  </si>
  <si>
    <t>This chapter includes some of the indicators for the year 2016.</t>
  </si>
  <si>
    <t xml:space="preserve"> - Hotels and Restaurants Statistics Survey
   2016.</t>
  </si>
  <si>
    <t>2016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</si>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</sst>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40" x14ac:knownFonts="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6"/>
      <color indexed="12"/>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sz val="10"/>
      <color indexed="12"/>
      <name val="Arial"/>
      <family val="2"/>
    </font>
    <font>
      <b/>
      <sz val="16"/>
      <name val="Arial"/>
      <family val="2"/>
    </font>
    <font>
      <sz val="16"/>
      <name val="Arial"/>
      <family val="2"/>
    </font>
    <font>
      <b/>
      <sz val="11"/>
      <name val="Arial"/>
      <family val="2"/>
    </font>
    <font>
      <b/>
      <sz val="10"/>
      <color indexed="12"/>
      <name val="Arial Rounded MT Bold"/>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right style="thick">
        <color theme="0"/>
      </right>
      <top/>
      <bottom/>
      <diagonal/>
    </border>
    <border>
      <left/>
      <right style="thick">
        <color theme="0"/>
      </right>
      <top style="thick">
        <color theme="0"/>
      </top>
      <bottom style="thin">
        <color indexed="64"/>
      </bottom>
      <diagonal/>
    </border>
    <border>
      <left style="thick">
        <color theme="0"/>
      </left>
      <right/>
      <top style="medium">
        <color theme="0"/>
      </top>
      <bottom/>
      <diagonal/>
    </border>
    <border>
      <left style="thick">
        <color theme="0"/>
      </left>
      <right/>
      <top style="thin">
        <color indexed="64"/>
      </top>
      <bottom style="thick">
        <color theme="0"/>
      </bottom>
      <diagonal/>
    </border>
    <border diagonalUp="1">
      <left style="thick">
        <color theme="0"/>
      </left>
      <right style="thick">
        <color theme="0"/>
      </right>
      <top style="thick">
        <color theme="0"/>
      </top>
      <bottom/>
      <diagonal style="thick">
        <color theme="0"/>
      </diagonal>
    </border>
    <border>
      <left/>
      <right style="thick">
        <color theme="0"/>
      </right>
      <top style="thin">
        <color indexed="64"/>
      </top>
      <bottom style="thick">
        <color theme="0"/>
      </bottom>
      <diagonal/>
    </border>
  </borders>
  <cellStyleXfs count="27">
    <xf numFmtId="0" fontId="0" fillId="0" borderId="0"/>
    <xf numFmtId="43"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5" fillId="0" borderId="0"/>
    <xf numFmtId="0" fontId="19" fillId="0" borderId="0"/>
    <xf numFmtId="0" fontId="19" fillId="0" borderId="0"/>
    <xf numFmtId="0" fontId="31"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190">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1" fillId="0" borderId="0" xfId="12" applyFont="1" applyAlignment="1">
      <alignment vertical="center" wrapText="1" readingOrder="1"/>
    </xf>
    <xf numFmtId="0" fontId="23"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5"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6" fillId="0" borderId="0" xfId="12" applyFont="1" applyAlignment="1">
      <alignment horizontal="center" vertical="top" wrapText="1"/>
    </xf>
    <xf numFmtId="0" fontId="37" fillId="0" borderId="0" xfId="12" applyFont="1" applyAlignment="1">
      <alignment vertical="center"/>
    </xf>
    <xf numFmtId="0" fontId="38" fillId="0" borderId="0" xfId="12" applyFont="1" applyAlignment="1">
      <alignment horizontal="center" vertical="center" wrapText="1"/>
    </xf>
    <xf numFmtId="0" fontId="39" fillId="0" borderId="0" xfId="12" applyFont="1" applyAlignment="1">
      <alignment horizontal="center" vertical="center" wrapText="1"/>
    </xf>
    <xf numFmtId="0" fontId="26" fillId="0" borderId="0" xfId="0" applyFont="1" applyAlignment="1">
      <alignment vertical="center"/>
    </xf>
    <xf numFmtId="0" fontId="26" fillId="0" borderId="0" xfId="0" applyFont="1" applyBorder="1" applyAlignment="1">
      <alignment vertical="center"/>
    </xf>
    <xf numFmtId="0" fontId="19" fillId="0" borderId="0" xfId="0" applyFont="1" applyAlignment="1">
      <alignment vertical="center"/>
    </xf>
    <xf numFmtId="0" fontId="24" fillId="0" borderId="0" xfId="0" applyFont="1" applyAlignment="1">
      <alignment vertical="top"/>
    </xf>
    <xf numFmtId="0" fontId="24"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4" fillId="0" borderId="0" xfId="0" applyFont="1" applyAlignment="1">
      <alignment horizontal="right" vertical="top" readingOrder="2"/>
    </xf>
    <xf numFmtId="0" fontId="4" fillId="0" borderId="0" xfId="0" applyFont="1" applyAlignment="1">
      <alignment horizontal="right" vertical="top" wrapText="1" readingOrder="2"/>
    </xf>
    <xf numFmtId="0" fontId="1" fillId="0" borderId="0"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7" fillId="0" borderId="0" xfId="2" applyFont="1" applyAlignment="1">
      <alignment horizontal="centerContinuous" vertical="center" readingOrder="2"/>
    </xf>
    <xf numFmtId="0" fontId="28" fillId="0" borderId="0" xfId="0" applyFont="1" applyAlignment="1">
      <alignment horizontal="centerContinuous" vertical="center"/>
    </xf>
    <xf numFmtId="0" fontId="28" fillId="0" borderId="0" xfId="0" applyFont="1" applyBorder="1" applyAlignment="1">
      <alignment horizontal="centerContinuous" vertical="center"/>
    </xf>
    <xf numFmtId="0" fontId="27" fillId="0" borderId="0" xfId="0" applyFont="1" applyAlignment="1">
      <alignment horizontal="centerContinuous" vertical="center"/>
    </xf>
    <xf numFmtId="0" fontId="28" fillId="0" borderId="0" xfId="0" applyFont="1" applyBorder="1" applyAlignment="1">
      <alignment vertical="center"/>
    </xf>
    <xf numFmtId="0" fontId="27" fillId="0" borderId="0" xfId="0" applyFont="1" applyBorder="1" applyAlignment="1">
      <alignment horizontal="centerContinuous" vertical="center"/>
    </xf>
    <xf numFmtId="0" fontId="27" fillId="0" borderId="0" xfId="0" applyFont="1" applyBorder="1" applyAlignment="1">
      <alignment vertical="center"/>
    </xf>
    <xf numFmtId="0" fontId="4" fillId="0" borderId="0" xfId="0" applyFont="1" applyAlignment="1">
      <alignment vertical="center"/>
    </xf>
    <xf numFmtId="0" fontId="27"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20" fillId="0" borderId="0" xfId="0" applyFont="1" applyAlignment="1">
      <alignment horizontal="center" vertical="center" wrapText="1"/>
    </xf>
    <xf numFmtId="0" fontId="10" fillId="3" borderId="10" xfId="23" applyFont="1" applyFill="1" applyBorder="1" applyAlignment="1">
      <alignment horizontal="center" vertical="center" wrapText="1"/>
    </xf>
    <xf numFmtId="0" fontId="29" fillId="0" borderId="0" xfId="12" applyFont="1" applyAlignment="1">
      <alignment vertical="center" wrapText="1" readingOrder="1"/>
    </xf>
    <xf numFmtId="0" fontId="25"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1" fillId="0" borderId="0" xfId="0" applyFont="1" applyAlignment="1">
      <alignment vertical="center" textRotation="180"/>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5" fillId="0" borderId="0" xfId="0" applyFont="1" applyAlignment="1">
      <alignment vertical="center"/>
    </xf>
    <xf numFmtId="0" fontId="4" fillId="0" borderId="0" xfId="0" applyFont="1" applyAlignment="1">
      <alignment horizontal="centerContinuous" vertical="center"/>
    </xf>
    <xf numFmtId="0" fontId="4" fillId="0" borderId="0" xfId="0" applyFont="1" applyAlignment="1">
      <alignment horizontal="right" vertical="top" wrapText="1"/>
    </xf>
    <xf numFmtId="0" fontId="30" fillId="0" borderId="0" xfId="0" applyFont="1" applyAlignment="1">
      <alignment horizontal="center" vertical="center" wrapText="1"/>
    </xf>
    <xf numFmtId="0" fontId="31"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32" fillId="4" borderId="13" xfId="14" applyNumberFormat="1" applyFont="1" applyFill="1" applyBorder="1" applyAlignment="1">
      <alignment horizontal="center" vertical="top" wrapText="1"/>
    </xf>
    <xf numFmtId="0" fontId="4" fillId="0" borderId="0" xfId="0" applyFont="1" applyAlignment="1">
      <alignment horizontal="right" vertical="center" wrapText="1"/>
    </xf>
    <xf numFmtId="0" fontId="34" fillId="0" borderId="0" xfId="0" applyFont="1" applyAlignment="1">
      <alignment vertical="center"/>
    </xf>
    <xf numFmtId="3" fontId="33" fillId="3" borderId="14" xfId="0" applyNumberFormat="1" applyFont="1" applyFill="1" applyBorder="1" applyAlignment="1">
      <alignment horizontal="center" vertical="center" wrapText="1"/>
    </xf>
    <xf numFmtId="4" fontId="33" fillId="3" borderId="14" xfId="0" applyNumberFormat="1" applyFont="1" applyFill="1" applyBorder="1" applyAlignment="1">
      <alignment horizontal="center" vertical="center" wrapText="1"/>
    </xf>
    <xf numFmtId="3" fontId="11" fillId="3" borderId="14" xfId="19" applyNumberFormat="1" applyFont="1" applyFill="1" applyBorder="1" applyAlignment="1">
      <alignment horizontal="center" vertical="center"/>
    </xf>
    <xf numFmtId="1" fontId="1" fillId="3" borderId="10" xfId="1" applyNumberFormat="1" applyFont="1" applyFill="1" applyBorder="1" applyAlignment="1">
      <alignment horizontal="center" vertical="center" wrapText="1"/>
    </xf>
    <xf numFmtId="1" fontId="11" fillId="3" borderId="10" xfId="1" applyNumberFormat="1" applyFont="1" applyFill="1" applyBorder="1" applyAlignment="1">
      <alignment horizontal="center" vertical="center"/>
    </xf>
    <xf numFmtId="1" fontId="1" fillId="4" borderId="11" xfId="1" applyNumberFormat="1" applyFont="1" applyFill="1" applyBorder="1" applyAlignment="1">
      <alignment horizontal="center" vertical="center" wrapText="1"/>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1" fillId="3" borderId="10" xfId="1" applyNumberFormat="1" applyFont="1" applyFill="1" applyBorder="1" applyAlignment="1">
      <alignment horizontal="center" vertical="center"/>
    </xf>
    <xf numFmtId="164" fontId="1" fillId="4" borderId="11" xfId="1" applyNumberFormat="1" applyFont="1" applyFill="1" applyBorder="1" applyAlignment="1">
      <alignment horizontal="center" vertical="center"/>
    </xf>
    <xf numFmtId="164" fontId="11" fillId="4" borderId="11" xfId="1" applyNumberFormat="1" applyFont="1" applyFill="1" applyBorder="1" applyAlignment="1">
      <alignment horizontal="center" vertical="center"/>
    </xf>
    <xf numFmtId="164"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9" fillId="4" borderId="33" xfId="0" applyFont="1" applyFill="1" applyBorder="1" applyAlignment="1">
      <alignment vertical="center" wrapText="1"/>
    </xf>
    <xf numFmtId="0" fontId="29" fillId="3" borderId="34" xfId="0" applyFont="1" applyFill="1" applyBorder="1" applyAlignment="1">
      <alignment vertical="center" wrapText="1"/>
    </xf>
    <xf numFmtId="0" fontId="29" fillId="4" borderId="37" xfId="0" applyFont="1" applyFill="1" applyBorder="1" applyAlignment="1">
      <alignment vertical="center" wrapText="1"/>
    </xf>
    <xf numFmtId="0" fontId="29" fillId="3" borderId="38" xfId="0" applyFont="1" applyFill="1" applyBorder="1" applyAlignment="1">
      <alignment vertical="center" wrapText="1"/>
    </xf>
    <xf numFmtId="0" fontId="11" fillId="3" borderId="35"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4" borderId="33" xfId="0" applyFont="1" applyFill="1" applyBorder="1" applyAlignment="1">
      <alignment horizontal="center" vertical="center" wrapText="1"/>
    </xf>
    <xf numFmtId="1" fontId="1" fillId="4" borderId="36" xfId="1" applyNumberFormat="1" applyFont="1" applyFill="1" applyBorder="1" applyAlignment="1">
      <alignment horizontal="center" vertical="center" wrapText="1"/>
    </xf>
    <xf numFmtId="0" fontId="4" fillId="0" borderId="0" xfId="3" applyFont="1" applyBorder="1" applyAlignment="1">
      <alignment horizontal="centerContinuous" vertical="center" wrapText="1"/>
    </xf>
    <xf numFmtId="3" fontId="0" fillId="0" borderId="0" xfId="0" applyNumberFormat="1" applyAlignment="1">
      <alignment vertical="center"/>
    </xf>
    <xf numFmtId="4" fontId="0" fillId="0" borderId="0" xfId="0" applyNumberFormat="1" applyAlignment="1">
      <alignment vertical="center"/>
    </xf>
    <xf numFmtId="3" fontId="3" fillId="3" borderId="10" xfId="23" applyNumberFormat="1" applyFont="1" applyFill="1" applyBorder="1" applyAlignment="1">
      <alignment vertical="center" wrapText="1"/>
    </xf>
    <xf numFmtId="3" fontId="1" fillId="4" borderId="11" xfId="0" applyNumberFormat="1" applyFont="1" applyFill="1" applyBorder="1" applyAlignment="1">
      <alignment vertical="center"/>
    </xf>
    <xf numFmtId="4" fontId="1" fillId="4" borderId="11" xfId="0" applyNumberFormat="1"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readingOrder="2"/>
    </xf>
    <xf numFmtId="0" fontId="11" fillId="0" borderId="0" xfId="0" applyFont="1" applyAlignment="1">
      <alignment vertical="center"/>
    </xf>
    <xf numFmtId="0" fontId="11" fillId="0" borderId="0" xfId="0" applyFont="1" applyAlignment="1">
      <alignment horizontal="center" vertical="center" readingOrder="2"/>
    </xf>
    <xf numFmtId="0" fontId="11" fillId="0" borderId="0" xfId="0" applyFont="1" applyAlignment="1">
      <alignment horizontal="right" vertical="center" wrapText="1"/>
    </xf>
    <xf numFmtId="0" fontId="10" fillId="0" borderId="0" xfId="0" applyFont="1" applyAlignment="1">
      <alignment horizontal="left" vertical="center" wrapText="1"/>
    </xf>
    <xf numFmtId="3" fontId="1" fillId="3" borderId="10" xfId="0" applyNumberFormat="1" applyFont="1" applyFill="1" applyBorder="1" applyAlignment="1">
      <alignment horizontal="center" vertical="center"/>
    </xf>
    <xf numFmtId="3" fontId="1" fillId="4" borderId="11" xfId="0" applyNumberFormat="1" applyFont="1" applyFill="1" applyBorder="1" applyAlignment="1">
      <alignment horizontal="center" vertical="center"/>
    </xf>
    <xf numFmtId="3" fontId="11" fillId="3" borderId="10" xfId="20" applyNumberFormat="1" applyFont="1" applyFill="1" applyBorder="1" applyAlignment="1">
      <alignment horizontal="center" vertical="center"/>
    </xf>
    <xf numFmtId="3" fontId="11" fillId="3" borderId="10" xfId="22" applyNumberFormat="1" applyFont="1" applyFill="1" applyBorder="1" applyAlignment="1">
      <alignment horizontal="center" vertical="center"/>
    </xf>
    <xf numFmtId="3" fontId="11" fillId="4" borderId="11" xfId="20" applyNumberFormat="1" applyFont="1" applyFill="1" applyBorder="1" applyAlignment="1">
      <alignment horizontal="center" vertical="center"/>
    </xf>
    <xf numFmtId="0" fontId="4" fillId="0" borderId="0" xfId="3" applyFont="1" applyBorder="1" applyAlignment="1">
      <alignment horizontal="centerContinuous" vertical="center"/>
    </xf>
    <xf numFmtId="0" fontId="21" fillId="0" borderId="0" xfId="26" applyFont="1" applyAlignment="1">
      <alignment vertical="center" wrapText="1" readingOrder="1"/>
    </xf>
    <xf numFmtId="0" fontId="23" fillId="0" borderId="0" xfId="26" applyFont="1" applyAlignment="1">
      <alignment vertical="center"/>
    </xf>
    <xf numFmtId="0" fontId="29" fillId="0" borderId="0" xfId="26" applyFont="1" applyAlignment="1">
      <alignment vertical="center" wrapText="1" readingOrder="1"/>
    </xf>
    <xf numFmtId="0" fontId="25" fillId="0" borderId="0" xfId="26" applyFont="1" applyAlignment="1">
      <alignment vertical="center"/>
    </xf>
    <xf numFmtId="3" fontId="9" fillId="0" borderId="0" xfId="0" applyNumberFormat="1" applyFont="1" applyAlignment="1">
      <alignment vertical="center"/>
    </xf>
    <xf numFmtId="0" fontId="21" fillId="0" borderId="0" xfId="12" applyFont="1" applyAlignment="1">
      <alignment horizontal="center" vertical="center" wrapText="1" readingOrder="1"/>
    </xf>
    <xf numFmtId="0" fontId="6" fillId="4" borderId="14" xfId="19" applyFont="1" applyFill="1" applyBorder="1" applyAlignment="1">
      <alignment horizontal="center" vertical="center" wrapText="1"/>
    </xf>
    <xf numFmtId="0" fontId="11" fillId="4" borderId="14" xfId="19" applyFont="1" applyFill="1" applyBorder="1" applyAlignment="1">
      <alignment horizontal="center" vertical="center"/>
    </xf>
    <xf numFmtId="0" fontId="11" fillId="4" borderId="16" xfId="4" applyFont="1" applyFill="1" applyBorder="1">
      <alignment horizontal="right" vertical="center" wrapText="1"/>
    </xf>
    <xf numFmtId="0" fontId="11" fillId="4" borderId="17" xfId="4" applyFont="1" applyFill="1" applyBorder="1">
      <alignment horizontal="right" vertical="center" wrapText="1"/>
    </xf>
    <xf numFmtId="0" fontId="11" fillId="4" borderId="18" xfId="4" applyFont="1" applyFill="1" applyBorder="1">
      <alignment horizontal="right" vertical="center" wrapText="1"/>
    </xf>
    <xf numFmtId="0" fontId="11" fillId="4" borderId="39" xfId="4" applyFont="1" applyFill="1" applyBorder="1">
      <alignment horizontal="right" vertical="center" wrapText="1"/>
    </xf>
    <xf numFmtId="1" fontId="6" fillId="4" borderId="19" xfId="5" applyFont="1" applyFill="1" applyBorder="1">
      <alignment horizontal="left" vertical="center" wrapText="1"/>
    </xf>
    <xf numFmtId="1" fontId="6" fillId="4" borderId="20" xfId="5" applyFont="1" applyFill="1" applyBorder="1">
      <alignment horizontal="left" vertical="center" wrapText="1"/>
    </xf>
    <xf numFmtId="1" fontId="6" fillId="4" borderId="21"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9"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24" fillId="0" borderId="0" xfId="12" applyFont="1" applyAlignment="1">
      <alignment horizontal="center" vertical="center" wrapText="1" readingOrder="1"/>
    </xf>
    <xf numFmtId="0" fontId="29" fillId="0" borderId="0" xfId="12" applyFont="1" applyAlignment="1">
      <alignment horizontal="center" vertical="center" wrapText="1" readingOrder="1"/>
    </xf>
    <xf numFmtId="0" fontId="4" fillId="0" borderId="0" xfId="3" applyFont="1" applyAlignment="1">
      <alignment horizontal="center" vertical="center" wrapText="1" readingOrder="2"/>
    </xf>
    <xf numFmtId="0" fontId="27" fillId="0" borderId="0" xfId="2" applyFont="1" applyAlignment="1">
      <alignment horizontal="center" vertical="center" readingOrder="2"/>
    </xf>
    <xf numFmtId="0" fontId="4" fillId="0" borderId="0" xfId="3" applyFont="1" applyAlignment="1">
      <alignment horizontal="center" vertical="center"/>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0" fontId="24" fillId="0" borderId="0" xfId="26" applyFont="1" applyAlignment="1">
      <alignment horizontal="center" vertical="center" wrapText="1" readingOrder="1"/>
    </xf>
    <xf numFmtId="0" fontId="29" fillId="0" borderId="0" xfId="26" applyFont="1" applyAlignment="1">
      <alignment horizontal="center" vertical="center" wrapText="1" readingOrder="1"/>
    </xf>
    <xf numFmtId="1" fontId="11" fillId="4" borderId="22" xfId="6" applyFont="1" applyFill="1" applyBorder="1">
      <alignment horizontal="center" vertical="center"/>
    </xf>
    <xf numFmtId="1" fontId="11" fillId="4" borderId="23" xfId="6" applyFont="1" applyFill="1" applyBorder="1">
      <alignment horizontal="center" vertical="center"/>
    </xf>
    <xf numFmtId="1" fontId="11" fillId="4" borderId="15" xfId="6" applyFont="1" applyFill="1" applyBorder="1">
      <alignment horizontal="center" vertical="center"/>
    </xf>
    <xf numFmtId="0" fontId="11" fillId="4" borderId="22" xfId="7" applyFont="1" applyFill="1" applyBorder="1" applyAlignment="1">
      <alignment horizontal="center" vertical="center" wrapText="1" readingOrder="1"/>
    </xf>
    <xf numFmtId="0" fontId="11" fillId="4" borderId="23" xfId="7" applyFont="1" applyFill="1" applyBorder="1" applyAlignment="1">
      <alignment horizontal="center" vertical="center" wrapText="1" readingOrder="1"/>
    </xf>
    <xf numFmtId="0" fontId="6" fillId="4" borderId="22" xfId="7" applyFont="1" applyFill="1" applyBorder="1">
      <alignment horizontal="center" vertical="center" wrapText="1"/>
    </xf>
    <xf numFmtId="0" fontId="6" fillId="4" borderId="23" xfId="7" applyFont="1" applyFill="1" applyBorder="1">
      <alignment horizontal="center" vertical="center" wrapText="1"/>
    </xf>
    <xf numFmtId="0" fontId="6" fillId="4" borderId="15" xfId="7" applyFont="1" applyFill="1" applyBorder="1">
      <alignment horizontal="center" vertical="center" wrapText="1"/>
    </xf>
    <xf numFmtId="0" fontId="22" fillId="0" borderId="0" xfId="26" applyFont="1" applyBorder="1" applyAlignment="1">
      <alignment horizontal="center" vertical="center" wrapText="1" readingOrder="1"/>
    </xf>
    <xf numFmtId="0" fontId="21" fillId="0" borderId="0" xfId="26" applyFont="1" applyBorder="1" applyAlignment="1">
      <alignment horizontal="center" vertical="center" wrapText="1" readingOrder="1"/>
    </xf>
    <xf numFmtId="0" fontId="11" fillId="0" borderId="0" xfId="0" applyFont="1" applyBorder="1" applyAlignment="1">
      <alignment horizontal="center" vertical="center"/>
    </xf>
    <xf numFmtId="0" fontId="11" fillId="4" borderId="22" xfId="7" applyFont="1" applyFill="1" applyBorder="1">
      <alignment horizontal="center" vertical="center" wrapText="1"/>
    </xf>
    <xf numFmtId="0" fontId="11" fillId="4" borderId="23" xfId="7" applyFont="1" applyFill="1" applyBorder="1">
      <alignment horizontal="center" vertical="center" wrapText="1"/>
    </xf>
    <xf numFmtId="0" fontId="11" fillId="4" borderId="15" xfId="7" applyFont="1" applyFill="1" applyBorder="1">
      <alignment horizontal="center" vertical="center" wrapText="1"/>
    </xf>
    <xf numFmtId="0" fontId="11" fillId="4" borderId="24" xfId="7" applyFont="1" applyFill="1" applyBorder="1" applyAlignment="1">
      <alignment horizontal="center" vertical="center" wrapText="1" readingOrder="1"/>
    </xf>
    <xf numFmtId="0" fontId="11" fillId="4" borderId="25" xfId="7" applyFont="1" applyFill="1" applyBorder="1" applyAlignment="1">
      <alignment horizontal="center" vertical="center" wrapText="1" readingOrder="1"/>
    </xf>
    <xf numFmtId="0" fontId="22" fillId="0" borderId="0" xfId="12" applyFont="1" applyBorder="1" applyAlignment="1">
      <alignment horizontal="center" vertical="center" wrapText="1" readingOrder="1"/>
    </xf>
    <xf numFmtId="0" fontId="21" fillId="0" borderId="0" xfId="12" applyFont="1" applyBorder="1" applyAlignment="1">
      <alignment horizontal="center" vertical="center" wrapText="1" readingOrder="1"/>
    </xf>
    <xf numFmtId="0" fontId="4" fillId="0" borderId="0" xfId="3" applyFont="1" applyBorder="1" applyAlignment="1">
      <alignment horizontal="center" vertical="center" wrapText="1"/>
    </xf>
    <xf numFmtId="0" fontId="27" fillId="0" borderId="0" xfId="2" applyFont="1" applyBorder="1" applyAlignment="1">
      <alignment horizontal="center" vertical="center" readingOrder="2"/>
    </xf>
    <xf numFmtId="49" fontId="27" fillId="0" borderId="0" xfId="14" applyNumberFormat="1" applyFont="1" applyAlignment="1">
      <alignment horizontal="center" vertical="center"/>
    </xf>
    <xf numFmtId="49" fontId="27"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31"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11" fillId="4" borderId="26" xfId="14" applyNumberFormat="1" applyFont="1" applyFill="1" applyBorder="1" applyAlignment="1">
      <alignment horizontal="center" wrapText="1"/>
    </xf>
    <xf numFmtId="49" fontId="11" fillId="4" borderId="27" xfId="14" applyNumberFormat="1" applyFont="1" applyFill="1" applyBorder="1" applyAlignment="1">
      <alignment horizontal="center" wrapText="1"/>
    </xf>
    <xf numFmtId="49" fontId="32" fillId="4" borderId="28" xfId="14" applyNumberFormat="1" applyFont="1" applyFill="1" applyBorder="1" applyAlignment="1">
      <alignment horizontal="center" vertical="top" wrapText="1"/>
    </xf>
    <xf numFmtId="49" fontId="32" fillId="4" borderId="29" xfId="14" applyNumberFormat="1" applyFont="1" applyFill="1" applyBorder="1" applyAlignment="1">
      <alignment horizontal="center" vertical="top" wrapText="1"/>
    </xf>
    <xf numFmtId="49" fontId="32" fillId="4" borderId="12" xfId="14" applyNumberFormat="1" applyFont="1" applyFill="1" applyBorder="1" applyAlignment="1">
      <alignment horizontal="center" vertical="top" wrapText="1"/>
    </xf>
    <xf numFmtId="49" fontId="32" fillId="4" borderId="13" xfId="14" applyNumberFormat="1" applyFont="1" applyFill="1" applyBorder="1" applyAlignment="1">
      <alignment horizontal="center" vertical="top" wrapText="1"/>
    </xf>
    <xf numFmtId="0" fontId="33" fillId="3" borderId="8" xfId="19" applyFont="1" applyFill="1" applyBorder="1" applyAlignment="1">
      <alignment horizontal="center" vertical="center" wrapText="1"/>
    </xf>
    <xf numFmtId="0" fontId="33" fillId="3" borderId="30" xfId="19" applyFont="1" applyFill="1" applyBorder="1" applyAlignment="1">
      <alignment horizontal="center" vertical="center" wrapText="1"/>
    </xf>
    <xf numFmtId="49" fontId="10" fillId="4" borderId="26"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32"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8"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cellXfs>
  <cellStyles count="27">
    <cellStyle name="Comma" xfId="1" builtinId="3"/>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13" xfId="11"/>
    <cellStyle name="Normal 2" xfId="12"/>
    <cellStyle name="Normal 2 2" xfId="26"/>
    <cellStyle name="Normal 3" xfId="13"/>
    <cellStyle name="Normal 4" xfId="14"/>
    <cellStyle name="NotA" xfId="15"/>
    <cellStyle name="Note" xfId="16" builtinId="10" customBuiltin="1"/>
    <cellStyle name="T1" xfId="17"/>
    <cellStyle name="T2" xfId="18"/>
    <cellStyle name="Total" xfId="19" builtinId="25" customBuiltin="1"/>
    <cellStyle name="Total1" xfId="20"/>
    <cellStyle name="TXT1" xfId="21"/>
    <cellStyle name="TXT2" xfId="22"/>
    <cellStyle name="TXT3" xfId="23"/>
    <cellStyle name="TXT4" xfId="24"/>
    <cellStyle name="TXT5"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'311'!#REF!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128165760"/>
        <c:axId val="128167296"/>
        <c:axId val="0"/>
      </c:bar3DChart>
      <c:catAx>
        <c:axId val="128165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ar-QA"/>
          </a:p>
        </c:txPr>
        <c:crossAx val="128167296"/>
        <c:crosses val="autoZero"/>
        <c:auto val="1"/>
        <c:lblAlgn val="ctr"/>
        <c:lblOffset val="100"/>
        <c:tickLblSkip val="1"/>
        <c:tickMarkSkip val="1"/>
        <c:noMultiLvlLbl val="0"/>
      </c:catAx>
      <c:valAx>
        <c:axId val="128167296"/>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281657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132521984"/>
        <c:axId val="132523520"/>
        <c:axId val="0"/>
      </c:bar3DChart>
      <c:catAx>
        <c:axId val="132521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ar-QA"/>
          </a:p>
        </c:txPr>
        <c:crossAx val="132523520"/>
        <c:crosses val="autoZero"/>
        <c:auto val="1"/>
        <c:lblAlgn val="ctr"/>
        <c:lblOffset val="100"/>
        <c:tickLblSkip val="1"/>
        <c:tickMarkSkip val="1"/>
        <c:noMultiLvlLbl val="0"/>
      </c:catAx>
      <c:valAx>
        <c:axId val="132523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325219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ar-QA"/>
              </a:p>
            </c:txPr>
            <c:showLegendKey val="0"/>
            <c:showVal val="0"/>
            <c:showCatName val="0"/>
            <c:showSerName val="0"/>
            <c:showPercent val="1"/>
            <c:showBubbleSize val="0"/>
            <c:showLeaderLines val="1"/>
          </c:dLbls>
          <c:cat>
            <c:numRef>
              <c:f>'312'!#REF!</c:f>
              <c:numCache>
                <c:formatCode>General</c:formatCode>
                <c:ptCount val="1"/>
                <c:pt idx="0">
                  <c:v>1</c:v>
                </c:pt>
              </c:numCache>
            </c:numRef>
          </c:cat>
          <c:val>
            <c:numRef>
              <c:f>'45 '!$C$11:$C$12</c:f>
              <c:numCache>
                <c:formatCode>0_ ;\-0\ </c:formatCode>
                <c:ptCount val="2"/>
                <c:pt idx="0">
                  <c:v>22079</c:v>
                </c:pt>
                <c:pt idx="1">
                  <c:v>28757</c:v>
                </c:pt>
              </c:numCache>
            </c:numRef>
          </c:val>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ar-QA"/>
          </a:p>
        </c:txPr>
      </c:legendEntry>
      <c:legendEntry>
        <c:idx val="1"/>
        <c:txPr>
          <a:bodyPr/>
          <a:lstStyle/>
          <a:p>
            <a:pPr>
              <a:defRPr sz="925" b="1" i="0" u="none" strike="noStrike" baseline="0">
                <a:solidFill>
                  <a:srgbClr val="000000"/>
                </a:solidFill>
                <a:latin typeface="Arial"/>
                <a:ea typeface="Arial"/>
                <a:cs typeface="Arial"/>
              </a:defRPr>
            </a:pPr>
            <a:endParaRPr lang="ar-QA"/>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ar-QA"/>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827106777961769"/>
          <c:y val="1.6792611251049538E-2"/>
          <c:w val="0.61809305757381183"/>
          <c:h val="0.96735974753785503"/>
        </c:manualLayout>
      </c:layout>
      <c:pieChart>
        <c:varyColors val="1"/>
        <c:ser>
          <c:idx val="0"/>
          <c:order val="0"/>
          <c:dLbls>
            <c:dLbl>
              <c:idx val="0"/>
              <c:spPr/>
              <c:txPr>
                <a:bodyPr/>
                <a:lstStyle/>
                <a:p>
                  <a:pPr>
                    <a:defRPr b="1">
                      <a:solidFill>
                        <a:schemeClr val="bg1"/>
                      </a:solidFill>
                    </a:defRPr>
                  </a:pPr>
                  <a:endParaRPr lang="ar-QA"/>
                </a:p>
              </c:txPr>
              <c:showLegendKey val="0"/>
              <c:showVal val="0"/>
              <c:showCatName val="1"/>
              <c:showSerName val="0"/>
              <c:showPercent val="1"/>
              <c:showBubbleSize val="0"/>
            </c:dLbl>
            <c:dLbl>
              <c:idx val="1"/>
              <c:layout/>
              <c:spPr/>
              <c:txPr>
                <a:bodyPr/>
                <a:lstStyle/>
                <a:p>
                  <a:pPr>
                    <a:defRPr b="1">
                      <a:solidFill>
                        <a:schemeClr val="bg1"/>
                      </a:solidFill>
                      <a:latin typeface="Arial" panose="020B0604020202020204" pitchFamily="34" charset="0"/>
                      <a:cs typeface="Arial" panose="020B0604020202020204" pitchFamily="34" charset="0"/>
                    </a:defRPr>
                  </a:pPr>
                  <a:endParaRPr lang="ar-QA"/>
                </a:p>
              </c:txPr>
              <c:dLblPos val="ctr"/>
              <c:showLegendKey val="0"/>
              <c:showVal val="0"/>
              <c:showCatName val="1"/>
              <c:showSerName val="0"/>
              <c:showPercent val="1"/>
              <c:showBubbleSize val="0"/>
            </c:dLbl>
            <c:showLegendKey val="0"/>
            <c:showVal val="0"/>
            <c:showCatName val="1"/>
            <c:showSerName val="0"/>
            <c:showPercent val="1"/>
            <c:showBubbleSize val="0"/>
            <c:showLeaderLines val="1"/>
          </c:dLbls>
          <c:cat>
            <c:strRef>
              <c:f>Gr_18!$B$40:$B$41</c:f>
              <c:strCache>
                <c:ptCount val="2"/>
                <c:pt idx="0">
                  <c:v>الفنادق و مواقع المخيمات و غير ذلك من وسائل توفير الاقامة قصيرة الامد
HOTELS, CAMPING SITES AND OTHER PROVISION OF SHORT - STAY ACCOMMODATION</c:v>
                </c:pt>
                <c:pt idx="1">
                  <c:v>المطاعم و المعاصر و المقاهي و المطابخ و المعاصر وما اليها
RESTUARANTS, COFFEE SHOPS ETC</c:v>
                </c:pt>
              </c:strCache>
            </c:strRef>
          </c:cat>
          <c:val>
            <c:numRef>
              <c:f>Gr_18!$C$40:$C$41</c:f>
              <c:numCache>
                <c:formatCode>General</c:formatCode>
                <c:ptCount val="2"/>
                <c:pt idx="0">
                  <c:v>22079</c:v>
                </c:pt>
                <c:pt idx="1">
                  <c:v>41138</c:v>
                </c:pt>
              </c:numCache>
            </c:numRef>
          </c:val>
        </c:ser>
        <c:dLbls>
          <c:showLegendKey val="0"/>
          <c:showVal val="0"/>
          <c:showCatName val="0"/>
          <c:showSerName val="0"/>
          <c:showPercent val="0"/>
          <c:showBubbleSize val="0"/>
          <c:showLeaderLines val="1"/>
        </c:dLbls>
        <c:firstSliceAng val="360"/>
      </c:pieChart>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dLbl>
            <c:dLbl>
              <c:idx val="1"/>
              <c:layout>
                <c:manualLayout>
                  <c:x val="0"/>
                  <c:y val="1.3764064285206338E-3"/>
                </c:manualLayout>
              </c:layout>
              <c:dLblPos val="outEnd"/>
              <c:showLegendKey val="0"/>
              <c:showVal val="1"/>
              <c:showCatName val="0"/>
              <c:showSerName val="0"/>
              <c:showPercent val="0"/>
              <c:showBubbleSize val="0"/>
            </c:dLbl>
            <c:dLbl>
              <c:idx val="2"/>
              <c:layout>
                <c:manualLayout>
                  <c:x val="-5.5309734513275021E-3"/>
                  <c:y val="1.1829112734852124E-3"/>
                </c:manualLayout>
              </c:layout>
              <c:dLblPos val="outEnd"/>
              <c:showLegendKey val="0"/>
              <c:showVal val="1"/>
              <c:showCatName val="0"/>
              <c:showSerName val="0"/>
              <c:showPercent val="0"/>
              <c:showBubbleSize val="0"/>
            </c:dLbl>
            <c:dLbl>
              <c:idx val="3"/>
              <c:layout>
                <c:manualLayout>
                  <c:x val="0"/>
                  <c:y val="3.6105869158530577E-3"/>
                </c:manualLayout>
              </c:layout>
              <c:dLblPos val="outEnd"/>
              <c:showLegendKey val="0"/>
              <c:showVal val="1"/>
              <c:showCatName val="0"/>
              <c:showSerName val="0"/>
              <c:showPercent val="0"/>
              <c:showBubbleSize val="0"/>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strRef>
              <c:f>Gr_19!$B$40:$B$43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'46'!$I$11:$I$14</c:f>
              <c:numCache>
                <c:formatCode>#,##0</c:formatCode>
                <c:ptCount val="4"/>
                <c:pt idx="0">
                  <c:v>3574501</c:v>
                </c:pt>
                <c:pt idx="1">
                  <c:v>1433866</c:v>
                </c:pt>
                <c:pt idx="2">
                  <c:v>557580</c:v>
                </c:pt>
                <c:pt idx="3">
                  <c:v>103602</c:v>
                </c:pt>
              </c:numCache>
            </c:numRef>
          </c:val>
        </c:ser>
        <c:dLbls>
          <c:showLegendKey val="0"/>
          <c:showVal val="0"/>
          <c:showCatName val="0"/>
          <c:showSerName val="0"/>
          <c:showPercent val="0"/>
          <c:showBubbleSize val="0"/>
        </c:dLbls>
        <c:gapWidth val="30"/>
        <c:overlap val="-15"/>
        <c:axId val="132314240"/>
        <c:axId val="132315776"/>
      </c:barChart>
      <c:catAx>
        <c:axId val="132314240"/>
        <c:scaling>
          <c:orientation val="minMax"/>
        </c:scaling>
        <c:delete val="0"/>
        <c:axPos val="b"/>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ar-QA"/>
          </a:p>
        </c:txPr>
        <c:crossAx val="132315776"/>
        <c:crosses val="autoZero"/>
        <c:auto val="1"/>
        <c:lblAlgn val="ctr"/>
        <c:lblOffset val="100"/>
        <c:noMultiLvlLbl val="0"/>
      </c:catAx>
      <c:valAx>
        <c:axId val="132315776"/>
        <c:scaling>
          <c:orientation val="minMax"/>
        </c:scaling>
        <c:delete val="1"/>
        <c:axPos val="l"/>
        <c:numFmt formatCode="#,##0" sourceLinked="1"/>
        <c:majorTickMark val="out"/>
        <c:minorTickMark val="none"/>
        <c:tickLblPos val="nextTo"/>
        <c:crossAx val="132314240"/>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4.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4905375</xdr:colOff>
      <xdr:row>3</xdr:row>
      <xdr:rowOff>133349</xdr:rowOff>
    </xdr:to>
    <xdr:sp macro="" textlink="">
      <xdr:nvSpPr>
        <xdr:cNvPr id="3" name="Text Box 2"/>
        <xdr:cNvSpPr txBox="1">
          <a:spLocks noChangeArrowheads="1"/>
        </xdr:cNvSpPr>
      </xdr:nvSpPr>
      <xdr:spPr bwMode="auto">
        <a:xfrm>
          <a:off x="155552775" y="485775"/>
          <a:ext cx="4705350" cy="236219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rgbClr val="0000FF"/>
              </a:solidFill>
              <a:effectLst/>
              <a:latin typeface="AGA Arabesque Desktop"/>
              <a:ea typeface="Calibri"/>
              <a:cs typeface="+mn-cs"/>
            </a:rPr>
            <a:t>&amp;+</a:t>
          </a:r>
          <a:endParaRPr lang="ar-QA" sz="4400" b="1">
            <a:solidFill>
              <a:srgbClr val="0000FF"/>
            </a:solidFill>
            <a:effectLst/>
            <a:latin typeface="AGA Arabesque Desktop"/>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الفنادق والمطاعم</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VII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HOTELS AND RESTAURANTS</a:t>
          </a:r>
        </a:p>
        <a:p>
          <a:pPr algn="ctr">
            <a:lnSpc>
              <a:spcPct val="100000"/>
            </a:lnSpc>
            <a:spcBef>
              <a:spcPts val="0"/>
            </a:spcBef>
            <a:spcAft>
              <a:spcPts val="0"/>
            </a:spcAft>
          </a:pPr>
          <a:r>
            <a:rPr lang="ar-QA" sz="1800" b="1">
              <a:solidFill>
                <a:srgbClr val="0000FF"/>
              </a:solidFill>
              <a:effectLst/>
              <a:latin typeface="Arial Rounded MT Bold" pitchFamily="34" charset="0"/>
              <a:ea typeface="+mn-ea"/>
              <a:cs typeface="+mn-cs"/>
            </a:rPr>
            <a:t> </a:t>
          </a: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67733</xdr:colOff>
      <xdr:row>0</xdr:row>
      <xdr:rowOff>0</xdr:rowOff>
    </xdr:from>
    <xdr:to>
      <xdr:col>3</xdr:col>
      <xdr:colOff>58207</xdr:colOff>
      <xdr:row>3</xdr:row>
      <xdr:rowOff>428625</xdr:rowOff>
    </xdr:to>
    <xdr:pic>
      <xdr:nvPicPr>
        <xdr:cNvPr id="26879"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4214084" y="-1029758"/>
          <a:ext cx="2883958" cy="494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2152650</xdr:colOff>
      <xdr:row>0</xdr:row>
      <xdr:rowOff>28575</xdr:rowOff>
    </xdr:from>
    <xdr:to>
      <xdr:col>2</xdr:col>
      <xdr:colOff>2695575</xdr:colOff>
      <xdr:row>0</xdr:row>
      <xdr:rowOff>571500</xdr:rowOff>
    </xdr:to>
    <xdr:pic>
      <xdr:nvPicPr>
        <xdr:cNvPr id="2795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266900" y="285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8</xdr:col>
      <xdr:colOff>1613626</xdr:colOff>
      <xdr:row>0</xdr:row>
      <xdr:rowOff>57149</xdr:rowOff>
    </xdr:from>
    <xdr:to>
      <xdr:col>9</xdr:col>
      <xdr:colOff>285751</xdr:colOff>
      <xdr:row>2</xdr:row>
      <xdr:rowOff>53249</xdr:rowOff>
    </xdr:to>
    <xdr:pic>
      <xdr:nvPicPr>
        <xdr:cNvPr id="4088"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816475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2065020</xdr:colOff>
      <xdr:row>0</xdr:row>
      <xdr:rowOff>66674</xdr:rowOff>
    </xdr:from>
    <xdr:to>
      <xdr:col>7</xdr:col>
      <xdr:colOff>314326</xdr:colOff>
      <xdr:row>1</xdr:row>
      <xdr:rowOff>319949</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2876274" y="66674"/>
          <a:ext cx="630556"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341086</xdr:colOff>
      <xdr:row>0</xdr:row>
      <xdr:rowOff>28574</xdr:rowOff>
    </xdr:from>
    <xdr:to>
      <xdr:col>6</xdr:col>
      <xdr:colOff>1028700</xdr:colOff>
      <xdr:row>2</xdr:row>
      <xdr:rowOff>53249</xdr:rowOff>
    </xdr:to>
    <xdr:pic>
      <xdr:nvPicPr>
        <xdr:cNvPr id="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3333475" y="28574"/>
          <a:ext cx="687614"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240030</xdr:rowOff>
    </xdr:from>
    <xdr:to>
      <xdr:col>6</xdr:col>
      <xdr:colOff>1135380</xdr:colOff>
      <xdr:row>30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1059271</xdr:colOff>
      <xdr:row>0</xdr:row>
      <xdr:rowOff>76199</xdr:rowOff>
    </xdr:from>
    <xdr:to>
      <xdr:col>12</xdr:col>
      <xdr:colOff>358140</xdr:colOff>
      <xdr:row>1</xdr:row>
      <xdr:rowOff>224699</xdr:rowOff>
    </xdr:to>
    <xdr:pic>
      <xdr:nvPicPr>
        <xdr:cNvPr id="1039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293740" y="76199"/>
          <a:ext cx="723809"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455386</xdr:colOff>
      <xdr:row>0</xdr:row>
      <xdr:rowOff>28574</xdr:rowOff>
    </xdr:from>
    <xdr:to>
      <xdr:col>6</xdr:col>
      <xdr:colOff>1143000</xdr:colOff>
      <xdr:row>2</xdr:row>
      <xdr:rowOff>53249</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32837040" y="28574"/>
          <a:ext cx="687614" cy="71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1651726</xdr:colOff>
      <xdr:row>0</xdr:row>
      <xdr:rowOff>57149</xdr:rowOff>
    </xdr:from>
    <xdr:to>
      <xdr:col>10</xdr:col>
      <xdr:colOff>323851</xdr:colOff>
      <xdr:row>3</xdr:row>
      <xdr:rowOff>62774</xdr:rowOff>
    </xdr:to>
    <xdr:pic>
      <xdr:nvPicPr>
        <xdr:cNvPr id="106091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4"/>
  <sheetViews>
    <sheetView showGridLines="0" rightToLeft="1" view="pageBreakPreview" zoomScale="90" zoomScaleSheetLayoutView="90" workbookViewId="0">
      <selection activeCell="H3" sqref="H3"/>
    </sheetView>
  </sheetViews>
  <sheetFormatPr defaultColWidth="9.109375" defaultRowHeight="13.2" x14ac:dyDescent="0.25"/>
  <cols>
    <col min="1" max="1" width="72.109375" style="5" customWidth="1"/>
    <col min="2" max="2" width="0.109375" style="5" customWidth="1"/>
    <col min="3" max="3" width="9.109375" style="5" hidden="1" customWidth="1"/>
    <col min="4" max="16384" width="9.109375" style="5"/>
  </cols>
  <sheetData>
    <row r="1" spans="1:1" s="17" customFormat="1" ht="69" customHeight="1" x14ac:dyDescent="0.25">
      <c r="A1" s="16"/>
    </row>
    <row r="2" spans="1:1" s="17" customFormat="1" ht="48.75" customHeight="1" x14ac:dyDescent="0.25">
      <c r="A2" s="18"/>
    </row>
    <row r="3" spans="1:1" s="17" customFormat="1" ht="75" customHeight="1" x14ac:dyDescent="0.25">
      <c r="A3" s="19" t="s">
        <v>14</v>
      </c>
    </row>
    <row r="4" spans="1:1" s="6" customFormat="1" ht="38.25" customHeight="1" x14ac:dyDescent="0.25">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showGridLines="0" rightToLeft="1" view="pageBreakPreview" zoomScaleSheetLayoutView="100" workbookViewId="0">
      <selection activeCell="C9" sqref="C9"/>
    </sheetView>
  </sheetViews>
  <sheetFormatPr defaultColWidth="9.109375" defaultRowHeight="13.2" x14ac:dyDescent="0.25"/>
  <cols>
    <col min="1" max="1" width="41" style="33" customWidth="1"/>
    <col min="2" max="2" width="4" style="22" customWidth="1"/>
    <col min="3" max="3" width="41" style="25" customWidth="1"/>
    <col min="4" max="16384" width="9.109375" style="10"/>
  </cols>
  <sheetData>
    <row r="1" spans="1:11" s="9" customFormat="1" ht="74.25" customHeight="1" x14ac:dyDescent="0.25">
      <c r="A1" s="126"/>
      <c r="B1" s="126"/>
      <c r="C1" s="126"/>
      <c r="D1" s="8"/>
      <c r="E1" s="8"/>
      <c r="F1" s="8"/>
      <c r="G1" s="8"/>
      <c r="H1" s="8"/>
      <c r="I1" s="8"/>
      <c r="J1" s="8"/>
      <c r="K1" s="8"/>
    </row>
    <row r="2" spans="1:11" s="21" customFormat="1" ht="47.25" customHeight="1" x14ac:dyDescent="0.25">
      <c r="A2" s="53" t="s">
        <v>39</v>
      </c>
      <c r="B2" s="20"/>
      <c r="C2" s="71" t="s">
        <v>40</v>
      </c>
    </row>
    <row r="3" spans="1:11" ht="18" customHeight="1" x14ac:dyDescent="0.25">
      <c r="C3" s="36"/>
    </row>
    <row r="4" spans="1:11" s="24" customFormat="1" ht="79.2" x14ac:dyDescent="0.25">
      <c r="A4" s="70" t="s">
        <v>67</v>
      </c>
      <c r="B4" s="23"/>
      <c r="C4" s="37" t="s">
        <v>63</v>
      </c>
    </row>
    <row r="5" spans="1:11" s="24" customFormat="1" ht="11.25" customHeight="1" x14ac:dyDescent="0.25">
      <c r="A5" s="70"/>
      <c r="B5" s="23"/>
      <c r="C5" s="38"/>
    </row>
    <row r="6" spans="1:11" s="24" customFormat="1" ht="77.25" customHeight="1" x14ac:dyDescent="0.25">
      <c r="A6" s="35" t="s">
        <v>41</v>
      </c>
      <c r="B6" s="23"/>
      <c r="C6" s="38" t="s">
        <v>62</v>
      </c>
    </row>
    <row r="7" spans="1:11" s="24" customFormat="1" ht="35.25" customHeight="1" x14ac:dyDescent="0.25">
      <c r="A7" s="70" t="s">
        <v>92</v>
      </c>
      <c r="B7" s="23"/>
      <c r="C7" s="38" t="s">
        <v>94</v>
      </c>
    </row>
    <row r="8" spans="1:11" ht="36" customHeight="1" x14ac:dyDescent="0.25">
      <c r="A8" s="78" t="s">
        <v>0</v>
      </c>
      <c r="C8" s="39" t="s">
        <v>59</v>
      </c>
    </row>
    <row r="9" spans="1:11" ht="25.5" customHeight="1" x14ac:dyDescent="0.25">
      <c r="A9" s="34" t="s">
        <v>90</v>
      </c>
      <c r="C9" s="40" t="s">
        <v>91</v>
      </c>
    </row>
    <row r="10" spans="1:11" ht="26.4" x14ac:dyDescent="0.25">
      <c r="A10" s="35" t="s">
        <v>93</v>
      </c>
      <c r="C10" s="40" t="s">
        <v>95</v>
      </c>
    </row>
    <row r="12" spans="1:11" x14ac:dyDescent="0.25">
      <c r="C12" s="40"/>
    </row>
  </sheetData>
  <mergeCells count="1">
    <mergeCell ref="A1:C1"/>
  </mergeCells>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
  <sheetViews>
    <sheetView showGridLines="0" rightToLeft="1" view="pageBreakPreview" zoomScaleSheetLayoutView="100" workbookViewId="0">
      <selection activeCell="E14" sqref="E14"/>
    </sheetView>
  </sheetViews>
  <sheetFormatPr defaultColWidth="9.109375" defaultRowHeight="13.2" x14ac:dyDescent="0.25"/>
  <cols>
    <col min="1" max="1" width="4.33203125" style="62" customWidth="1"/>
    <col min="2" max="2" width="30.6640625" style="33" customWidth="1"/>
    <col min="3" max="3" width="7.6640625" style="33" bestFit="1" customWidth="1"/>
    <col min="4" max="4" width="9.33203125" style="33" customWidth="1"/>
    <col min="5" max="5" width="7.6640625" style="33" customWidth="1"/>
    <col min="6" max="6" width="10.33203125" style="33" bestFit="1" customWidth="1"/>
    <col min="7" max="7" width="9.33203125" style="33" bestFit="1" customWidth="1"/>
    <col min="8" max="8" width="11.33203125" style="33" bestFit="1" customWidth="1"/>
    <col min="9" max="9" width="30.6640625" style="59" customWidth="1"/>
    <col min="10" max="10" width="5.109375" style="59" customWidth="1"/>
    <col min="11" max="16384" width="9.109375" style="33"/>
  </cols>
  <sheetData>
    <row r="1" spans="1:11" s="56" customFormat="1" ht="24" customHeight="1" x14ac:dyDescent="0.25">
      <c r="A1" s="142"/>
      <c r="B1" s="143"/>
      <c r="C1" s="143"/>
      <c r="D1" s="143"/>
      <c r="E1" s="143"/>
      <c r="F1" s="143"/>
      <c r="G1" s="143"/>
      <c r="H1" s="143"/>
      <c r="I1" s="143"/>
      <c r="J1" s="143"/>
      <c r="K1" s="55"/>
    </row>
    <row r="2" spans="1:11" s="47" customFormat="1" ht="33.6" customHeight="1" x14ac:dyDescent="0.25">
      <c r="A2" s="145" t="s">
        <v>30</v>
      </c>
      <c r="B2" s="145"/>
      <c r="C2" s="145"/>
      <c r="D2" s="145"/>
      <c r="E2" s="145"/>
      <c r="F2" s="145"/>
      <c r="G2" s="145"/>
      <c r="H2" s="145"/>
      <c r="I2" s="145"/>
      <c r="J2" s="145"/>
    </row>
    <row r="3" spans="1:11" s="49" customFormat="1" ht="15" customHeight="1" x14ac:dyDescent="0.25">
      <c r="A3" s="145">
        <v>2016</v>
      </c>
      <c r="B3" s="145"/>
      <c r="C3" s="145"/>
      <c r="D3" s="145"/>
      <c r="E3" s="145"/>
      <c r="F3" s="145"/>
      <c r="G3" s="145"/>
      <c r="H3" s="145"/>
      <c r="I3" s="145"/>
      <c r="J3" s="145"/>
    </row>
    <row r="4" spans="1:11" s="57" customFormat="1" ht="37.5" customHeight="1" x14ac:dyDescent="0.25">
      <c r="A4" s="144" t="s">
        <v>31</v>
      </c>
      <c r="B4" s="144"/>
      <c r="C4" s="144"/>
      <c r="D4" s="144"/>
      <c r="E4" s="144"/>
      <c r="F4" s="144"/>
      <c r="G4" s="144"/>
      <c r="H4" s="144"/>
      <c r="I4" s="144"/>
      <c r="J4" s="144"/>
    </row>
    <row r="5" spans="1:11" s="57" customFormat="1" ht="13.5" customHeight="1" x14ac:dyDescent="0.25">
      <c r="A5" s="146">
        <v>2016</v>
      </c>
      <c r="B5" s="146"/>
      <c r="C5" s="146"/>
      <c r="D5" s="146"/>
      <c r="E5" s="146"/>
      <c r="F5" s="146"/>
      <c r="G5" s="146"/>
      <c r="H5" s="146"/>
      <c r="I5" s="146"/>
      <c r="J5" s="146"/>
    </row>
    <row r="6" spans="1:11" s="57" customFormat="1" ht="23.25" customHeight="1" x14ac:dyDescent="0.25">
      <c r="A6" s="42" t="s">
        <v>80</v>
      </c>
      <c r="B6" s="58"/>
      <c r="C6" s="58"/>
      <c r="D6" s="58"/>
      <c r="E6" s="58"/>
      <c r="F6" s="59"/>
      <c r="G6" s="59"/>
      <c r="I6" s="60"/>
      <c r="J6" s="26" t="s">
        <v>81</v>
      </c>
    </row>
    <row r="7" spans="1:11" ht="18" customHeight="1" thickBot="1" x14ac:dyDescent="0.3">
      <c r="A7" s="129" t="s">
        <v>13</v>
      </c>
      <c r="B7" s="129"/>
      <c r="C7" s="136" t="s">
        <v>12</v>
      </c>
      <c r="D7" s="136"/>
      <c r="E7" s="137" t="s">
        <v>7</v>
      </c>
      <c r="F7" s="137"/>
      <c r="G7" s="138" t="s">
        <v>15</v>
      </c>
      <c r="H7" s="138"/>
      <c r="I7" s="133" t="s">
        <v>61</v>
      </c>
      <c r="J7" s="133"/>
    </row>
    <row r="8" spans="1:11" ht="18" customHeight="1" thickTop="1" thickBot="1" x14ac:dyDescent="0.3">
      <c r="A8" s="130"/>
      <c r="B8" s="130"/>
      <c r="C8" s="139" t="s">
        <v>16</v>
      </c>
      <c r="D8" s="139" t="s">
        <v>29</v>
      </c>
      <c r="E8" s="139" t="s">
        <v>16</v>
      </c>
      <c r="F8" s="139" t="s">
        <v>28</v>
      </c>
      <c r="G8" s="139" t="s">
        <v>16</v>
      </c>
      <c r="H8" s="139" t="s">
        <v>28</v>
      </c>
      <c r="I8" s="134"/>
      <c r="J8" s="134"/>
    </row>
    <row r="9" spans="1:11" ht="18" customHeight="1" thickTop="1" x14ac:dyDescent="0.25">
      <c r="A9" s="131"/>
      <c r="B9" s="132"/>
      <c r="C9" s="140"/>
      <c r="D9" s="141"/>
      <c r="E9" s="141"/>
      <c r="F9" s="141"/>
      <c r="G9" s="141"/>
      <c r="H9" s="141"/>
      <c r="I9" s="135"/>
      <c r="J9" s="135"/>
    </row>
    <row r="10" spans="1:11" ht="58.5" customHeight="1" thickBot="1" x14ac:dyDescent="0.3">
      <c r="A10" s="27">
        <v>551</v>
      </c>
      <c r="B10" s="98" t="s">
        <v>72</v>
      </c>
      <c r="C10" s="100">
        <v>6</v>
      </c>
      <c r="D10" s="83">
        <v>38</v>
      </c>
      <c r="E10" s="83">
        <v>109</v>
      </c>
      <c r="F10" s="83">
        <v>22041</v>
      </c>
      <c r="G10" s="84">
        <f t="shared" ref="G10:H13" si="0">C10+E10</f>
        <v>115</v>
      </c>
      <c r="H10" s="84">
        <f t="shared" si="0"/>
        <v>22079</v>
      </c>
      <c r="I10" s="94" t="s">
        <v>68</v>
      </c>
      <c r="J10" s="54">
        <v>551</v>
      </c>
    </row>
    <row r="11" spans="1:11" ht="44.25" customHeight="1" thickTop="1" thickBot="1" x14ac:dyDescent="0.3">
      <c r="A11" s="32">
        <v>561</v>
      </c>
      <c r="B11" s="95" t="s">
        <v>73</v>
      </c>
      <c r="C11" s="101">
        <v>1032</v>
      </c>
      <c r="D11" s="85">
        <v>5282</v>
      </c>
      <c r="E11" s="85">
        <v>566</v>
      </c>
      <c r="F11" s="85">
        <v>23475</v>
      </c>
      <c r="G11" s="86">
        <v>1598</v>
      </c>
      <c r="H11" s="86">
        <f t="shared" si="0"/>
        <v>28757</v>
      </c>
      <c r="I11" s="93" t="s">
        <v>69</v>
      </c>
      <c r="J11" s="61">
        <v>561</v>
      </c>
    </row>
    <row r="12" spans="1:11" ht="58.5" customHeight="1" thickTop="1" thickBot="1" x14ac:dyDescent="0.3">
      <c r="A12" s="27">
        <v>562</v>
      </c>
      <c r="B12" s="96" t="s">
        <v>74</v>
      </c>
      <c r="C12" s="99">
        <v>50</v>
      </c>
      <c r="D12" s="83">
        <v>288</v>
      </c>
      <c r="E12" s="83">
        <v>42</v>
      </c>
      <c r="F12" s="83">
        <v>10180</v>
      </c>
      <c r="G12" s="84">
        <f t="shared" si="0"/>
        <v>92</v>
      </c>
      <c r="H12" s="84">
        <f t="shared" si="0"/>
        <v>10468</v>
      </c>
      <c r="I12" s="94" t="s">
        <v>70</v>
      </c>
      <c r="J12" s="54">
        <v>562</v>
      </c>
    </row>
    <row r="13" spans="1:11" ht="44.25" customHeight="1" thickTop="1" x14ac:dyDescent="0.25">
      <c r="A13" s="32">
        <v>563</v>
      </c>
      <c r="B13" s="97" t="s">
        <v>75</v>
      </c>
      <c r="C13" s="102">
        <v>85</v>
      </c>
      <c r="D13" s="85">
        <v>439</v>
      </c>
      <c r="E13" s="85">
        <v>46</v>
      </c>
      <c r="F13" s="85">
        <v>1474</v>
      </c>
      <c r="G13" s="86">
        <f t="shared" si="0"/>
        <v>131</v>
      </c>
      <c r="H13" s="86">
        <f t="shared" si="0"/>
        <v>1913</v>
      </c>
      <c r="I13" s="93" t="s">
        <v>71</v>
      </c>
      <c r="J13" s="61">
        <v>563</v>
      </c>
    </row>
    <row r="14" spans="1:11" ht="44.25" customHeight="1" x14ac:dyDescent="0.25">
      <c r="A14" s="128" t="s">
        <v>2</v>
      </c>
      <c r="B14" s="128"/>
      <c r="C14" s="87">
        <f t="shared" ref="C14:H14" si="1">SUM(C10:C13)</f>
        <v>1173</v>
      </c>
      <c r="D14" s="87">
        <f t="shared" si="1"/>
        <v>6047</v>
      </c>
      <c r="E14" s="87">
        <f t="shared" si="1"/>
        <v>763</v>
      </c>
      <c r="F14" s="87">
        <f t="shared" si="1"/>
        <v>57170</v>
      </c>
      <c r="G14" s="87">
        <f t="shared" si="1"/>
        <v>1936</v>
      </c>
      <c r="H14" s="87">
        <f t="shared" si="1"/>
        <v>63217</v>
      </c>
      <c r="I14" s="127" t="s">
        <v>5</v>
      </c>
      <c r="J14" s="127"/>
    </row>
    <row r="16" spans="1:11" x14ac:dyDescent="0.25">
      <c r="F16" s="63"/>
    </row>
  </sheetData>
  <mergeCells count="18">
    <mergeCell ref="A1:J1"/>
    <mergeCell ref="E8:E9"/>
    <mergeCell ref="F8:F9"/>
    <mergeCell ref="G8:G9"/>
    <mergeCell ref="H8:H9"/>
    <mergeCell ref="A4:J4"/>
    <mergeCell ref="A3:J3"/>
    <mergeCell ref="A2:J2"/>
    <mergeCell ref="A5:J5"/>
    <mergeCell ref="I14:J14"/>
    <mergeCell ref="A14:B14"/>
    <mergeCell ref="A7:B9"/>
    <mergeCell ref="I7:J9"/>
    <mergeCell ref="C7:D7"/>
    <mergeCell ref="E7:F7"/>
    <mergeCell ref="G7:H7"/>
    <mergeCell ref="C8:C9"/>
    <mergeCell ref="D8:D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showGridLines="0" rightToLeft="1" view="pageBreakPreview" topLeftCell="A11" zoomScaleSheetLayoutView="100" workbookViewId="0">
      <selection activeCell="C12" sqref="C12:C14"/>
    </sheetView>
  </sheetViews>
  <sheetFormatPr defaultColWidth="9.109375" defaultRowHeight="13.8" x14ac:dyDescent="0.25"/>
  <cols>
    <col min="1" max="1" width="5.6640625" style="33" customWidth="1"/>
    <col min="2" max="2" width="35.6640625" style="68" customWidth="1"/>
    <col min="3" max="3" width="10.33203125" style="33" bestFit="1" customWidth="1"/>
    <col min="4" max="4" width="10.33203125" style="33" customWidth="1"/>
    <col min="5" max="5" width="12.88671875" style="33" customWidth="1"/>
    <col min="6" max="6" width="12.88671875" style="33" bestFit="1" customWidth="1"/>
    <col min="7" max="7" width="35.6640625" style="33" customWidth="1"/>
    <col min="8" max="8" width="5.6640625" style="33" customWidth="1"/>
    <col min="9" max="16384" width="9.109375" style="57"/>
  </cols>
  <sheetData>
    <row r="1" spans="1:11" s="124" customFormat="1" ht="36.75" customHeight="1" x14ac:dyDescent="0.25">
      <c r="A1" s="149"/>
      <c r="B1" s="150"/>
      <c r="C1" s="150"/>
      <c r="D1" s="150"/>
      <c r="E1" s="150"/>
      <c r="F1" s="150"/>
      <c r="G1" s="150"/>
      <c r="H1" s="150"/>
      <c r="I1" s="123"/>
      <c r="J1" s="123"/>
      <c r="K1" s="123"/>
    </row>
    <row r="2" spans="1:11" s="47" customFormat="1" ht="30" customHeight="1" x14ac:dyDescent="0.25">
      <c r="A2" s="43" t="s">
        <v>8</v>
      </c>
      <c r="B2" s="43"/>
      <c r="C2" s="43"/>
      <c r="D2" s="43"/>
      <c r="E2" s="43"/>
      <c r="F2" s="43"/>
      <c r="G2" s="43"/>
      <c r="H2" s="43"/>
    </row>
    <row r="3" spans="1:11" s="49" customFormat="1" ht="18.75" customHeight="1" x14ac:dyDescent="0.25">
      <c r="A3" s="43">
        <v>2015</v>
      </c>
      <c r="B3" s="46"/>
      <c r="C3" s="46"/>
      <c r="D3" s="46"/>
      <c r="E3" s="46"/>
      <c r="F3" s="46"/>
      <c r="G3" s="46"/>
      <c r="H3" s="46"/>
    </row>
    <row r="4" spans="1:11" s="65" customFormat="1" ht="31.2" x14ac:dyDescent="0.25">
      <c r="A4" s="41" t="s">
        <v>33</v>
      </c>
      <c r="B4" s="41"/>
      <c r="C4" s="41"/>
      <c r="D4" s="41"/>
      <c r="E4" s="41"/>
      <c r="F4" s="41"/>
      <c r="G4" s="41"/>
      <c r="H4" s="41"/>
      <c r="I4" s="64"/>
      <c r="J4" s="64"/>
    </row>
    <row r="5" spans="1:11" s="65" customFormat="1" ht="19.5" customHeight="1" x14ac:dyDescent="0.25">
      <c r="A5" s="52">
        <v>2015</v>
      </c>
      <c r="B5" s="52"/>
      <c r="C5" s="52"/>
      <c r="D5" s="52"/>
      <c r="E5" s="52"/>
      <c r="F5" s="52"/>
      <c r="G5" s="52"/>
      <c r="H5" s="52"/>
    </row>
    <row r="6" spans="1:11" ht="21.75" customHeight="1" x14ac:dyDescent="0.25">
      <c r="A6" s="50" t="s">
        <v>82</v>
      </c>
      <c r="B6" s="13"/>
      <c r="C6" s="66"/>
      <c r="D6" s="66"/>
      <c r="E6" s="66"/>
      <c r="F6" s="66"/>
      <c r="G6" s="59"/>
      <c r="H6" s="26" t="s">
        <v>83</v>
      </c>
    </row>
    <row r="7" spans="1:11" s="67" customFormat="1" ht="19.5" customHeight="1" thickBot="1" x14ac:dyDescent="0.3">
      <c r="A7" s="151" t="s">
        <v>6</v>
      </c>
      <c r="B7" s="151"/>
      <c r="C7" s="154" t="s">
        <v>32</v>
      </c>
      <c r="D7" s="154" t="s">
        <v>18</v>
      </c>
      <c r="E7" s="154"/>
      <c r="F7" s="154"/>
      <c r="G7" s="156" t="s">
        <v>3</v>
      </c>
      <c r="H7" s="156"/>
    </row>
    <row r="8" spans="1:11" s="67" customFormat="1" ht="15" customHeight="1" thickTop="1" thickBot="1" x14ac:dyDescent="0.3">
      <c r="A8" s="152"/>
      <c r="B8" s="152"/>
      <c r="C8" s="155"/>
      <c r="D8" s="141"/>
      <c r="E8" s="141"/>
      <c r="F8" s="141"/>
      <c r="G8" s="157"/>
      <c r="H8" s="157"/>
    </row>
    <row r="9" spans="1:11" s="67" customFormat="1" ht="29.25" customHeight="1" thickTop="1" thickBot="1" x14ac:dyDescent="0.3">
      <c r="A9" s="152"/>
      <c r="B9" s="152"/>
      <c r="C9" s="155"/>
      <c r="D9" s="139" t="s">
        <v>19</v>
      </c>
      <c r="E9" s="139" t="s">
        <v>20</v>
      </c>
      <c r="F9" s="139" t="s">
        <v>26</v>
      </c>
      <c r="G9" s="157"/>
      <c r="H9" s="157"/>
    </row>
    <row r="10" spans="1:11" s="67" customFormat="1" ht="24" customHeight="1" thickTop="1" x14ac:dyDescent="0.25">
      <c r="A10" s="153"/>
      <c r="B10" s="153"/>
      <c r="C10" s="141"/>
      <c r="D10" s="141"/>
      <c r="E10" s="141"/>
      <c r="F10" s="141"/>
      <c r="G10" s="158"/>
      <c r="H10" s="158"/>
    </row>
    <row r="11" spans="1:11" s="33" customFormat="1" ht="51.75" customHeight="1" thickBot="1" x14ac:dyDescent="0.3">
      <c r="A11" s="27">
        <v>551</v>
      </c>
      <c r="B11" s="98" t="s">
        <v>72</v>
      </c>
      <c r="C11" s="88">
        <v>22079</v>
      </c>
      <c r="D11" s="88">
        <v>31858</v>
      </c>
      <c r="E11" s="88">
        <v>1412879</v>
      </c>
      <c r="F11" s="89">
        <f>SUM(D11:E11)</f>
        <v>1444737</v>
      </c>
      <c r="G11" s="94" t="s">
        <v>68</v>
      </c>
      <c r="H11" s="54">
        <v>551</v>
      </c>
    </row>
    <row r="12" spans="1:11" s="33" customFormat="1" ht="40.5" customHeight="1" thickTop="1" thickBot="1" x14ac:dyDescent="0.3">
      <c r="A12" s="32">
        <v>561</v>
      </c>
      <c r="B12" s="95" t="s">
        <v>73</v>
      </c>
      <c r="C12" s="90">
        <v>28757</v>
      </c>
      <c r="D12" s="90">
        <v>7480</v>
      </c>
      <c r="E12" s="90">
        <v>916568</v>
      </c>
      <c r="F12" s="91">
        <f>SUM(D12:E12)</f>
        <v>924048</v>
      </c>
      <c r="G12" s="93" t="s">
        <v>69</v>
      </c>
      <c r="H12" s="61">
        <v>561</v>
      </c>
    </row>
    <row r="13" spans="1:11" s="33" customFormat="1" ht="51.75" customHeight="1" thickTop="1" thickBot="1" x14ac:dyDescent="0.3">
      <c r="A13" s="27">
        <v>562</v>
      </c>
      <c r="B13" s="96" t="s">
        <v>74</v>
      </c>
      <c r="C13" s="88">
        <v>10468</v>
      </c>
      <c r="D13" s="88">
        <v>8085</v>
      </c>
      <c r="E13" s="88">
        <v>380005</v>
      </c>
      <c r="F13" s="89">
        <f>SUM(D13:E13)</f>
        <v>388090</v>
      </c>
      <c r="G13" s="94" t="s">
        <v>70</v>
      </c>
      <c r="H13" s="54">
        <v>562</v>
      </c>
    </row>
    <row r="14" spans="1:11" s="33" customFormat="1" ht="40.5" customHeight="1" thickTop="1" x14ac:dyDescent="0.25">
      <c r="A14" s="32">
        <v>563</v>
      </c>
      <c r="B14" s="97" t="s">
        <v>75</v>
      </c>
      <c r="C14" s="90">
        <v>1913</v>
      </c>
      <c r="D14" s="90">
        <v>0</v>
      </c>
      <c r="E14" s="90">
        <v>61474</v>
      </c>
      <c r="F14" s="91">
        <v>61474</v>
      </c>
      <c r="G14" s="93" t="s">
        <v>71</v>
      </c>
      <c r="H14" s="61">
        <v>563</v>
      </c>
    </row>
    <row r="15" spans="1:11" s="79" customFormat="1" ht="36.75" customHeight="1" x14ac:dyDescent="0.25">
      <c r="A15" s="147" t="s">
        <v>4</v>
      </c>
      <c r="B15" s="147"/>
      <c r="C15" s="92">
        <f>SUM(C11:C14)</f>
        <v>63217</v>
      </c>
      <c r="D15" s="92">
        <f>SUM(D11:D14)</f>
        <v>47423</v>
      </c>
      <c r="E15" s="92">
        <f>SUM(E11:E14)</f>
        <v>2770926</v>
      </c>
      <c r="F15" s="92">
        <f>SUM(F11:F14)</f>
        <v>2818349</v>
      </c>
      <c r="G15" s="148" t="s">
        <v>5</v>
      </c>
      <c r="H15" s="148"/>
    </row>
  </sheetData>
  <mergeCells count="10">
    <mergeCell ref="A15:B15"/>
    <mergeCell ref="G15:H15"/>
    <mergeCell ref="A1:H1"/>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2"/>
  <sheetViews>
    <sheetView showGridLines="0" rightToLeft="1" tabSelected="1" view="pageBreakPreview" topLeftCell="A16" zoomScaleNormal="75" workbookViewId="0">
      <selection activeCell="C41" sqref="C41"/>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122" customFormat="1" ht="24.75" customHeight="1" x14ac:dyDescent="0.25">
      <c r="A1" s="159"/>
      <c r="B1" s="160"/>
      <c r="C1" s="160"/>
      <c r="D1" s="160"/>
      <c r="E1" s="160"/>
      <c r="F1" s="160"/>
      <c r="G1" s="160"/>
      <c r="H1" s="160"/>
      <c r="I1" s="121"/>
      <c r="J1" s="121"/>
      <c r="K1" s="121"/>
    </row>
    <row r="2" spans="1:11" s="47" customFormat="1" ht="30" customHeight="1" x14ac:dyDescent="0.25">
      <c r="A2" s="51" t="s">
        <v>34</v>
      </c>
      <c r="B2" s="51"/>
      <c r="C2" s="51"/>
      <c r="D2" s="51"/>
      <c r="E2" s="51"/>
      <c r="F2" s="51"/>
      <c r="G2" s="51"/>
      <c r="H2" s="51"/>
    </row>
    <row r="3" spans="1:11" s="49" customFormat="1" ht="18.75" customHeight="1" x14ac:dyDescent="0.25">
      <c r="A3" s="51">
        <v>2016</v>
      </c>
      <c r="B3" s="48"/>
      <c r="C3" s="48"/>
      <c r="D3" s="48"/>
      <c r="E3" s="48"/>
      <c r="F3" s="48"/>
      <c r="G3" s="48"/>
      <c r="H3" s="48"/>
    </row>
    <row r="4" spans="1:11" s="65" customFormat="1" ht="15.6" x14ac:dyDescent="0.25">
      <c r="A4" s="103" t="s">
        <v>64</v>
      </c>
      <c r="B4" s="103"/>
      <c r="C4" s="103"/>
      <c r="D4" s="103"/>
      <c r="E4" s="103"/>
      <c r="F4" s="103"/>
      <c r="G4" s="103"/>
      <c r="H4" s="103"/>
      <c r="I4" s="64"/>
      <c r="J4" s="64"/>
    </row>
    <row r="5" spans="1:11" s="65" customFormat="1" ht="19.5" customHeight="1" x14ac:dyDescent="0.25">
      <c r="A5" s="120">
        <v>2016</v>
      </c>
      <c r="B5" s="120"/>
      <c r="C5" s="120"/>
      <c r="D5" s="120"/>
      <c r="E5" s="120"/>
      <c r="F5" s="120"/>
      <c r="G5" s="120"/>
      <c r="H5" s="120"/>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61" t="s">
        <v>84</v>
      </c>
      <c r="B32" s="161"/>
      <c r="C32" s="161"/>
      <c r="D32" s="161"/>
      <c r="E32" s="161"/>
      <c r="F32" s="161"/>
      <c r="G32" s="161"/>
    </row>
    <row r="40" spans="2:3" ht="52.8" x14ac:dyDescent="0.25">
      <c r="B40" s="15" t="s">
        <v>35</v>
      </c>
      <c r="C40" s="4">
        <f>SUM('45 '!C11)</f>
        <v>22079</v>
      </c>
    </row>
    <row r="41" spans="2:3" ht="27.6" x14ac:dyDescent="0.25">
      <c r="B41" s="14" t="s">
        <v>11</v>
      </c>
      <c r="C41" s="4">
        <f>SUM('45 '!C12:C14)</f>
        <v>41138</v>
      </c>
    </row>
    <row r="42" spans="2:3" x14ac:dyDescent="0.25">
      <c r="B42" s="3" t="s">
        <v>10</v>
      </c>
    </row>
  </sheetData>
  <mergeCells count="2">
    <mergeCell ref="A1:H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5"/>
  <sheetViews>
    <sheetView showGridLines="0" rightToLeft="1" view="pageBreakPreview" zoomScaleSheetLayoutView="100" workbookViewId="0">
      <selection activeCell="C12" sqref="C12"/>
    </sheetView>
  </sheetViews>
  <sheetFormatPr defaultColWidth="9.109375" defaultRowHeight="13.2" x14ac:dyDescent="0.25"/>
  <cols>
    <col min="1" max="1" width="5.6640625" style="33" customWidth="1"/>
    <col min="2" max="2" width="22.88671875" style="33" customWidth="1"/>
    <col min="3" max="3" width="13.5546875" style="58" customWidth="1"/>
    <col min="4" max="4" width="9" style="58" customWidth="1"/>
    <col min="5" max="5" width="10" style="58" customWidth="1"/>
    <col min="6" max="6" width="9.5546875" style="58" customWidth="1"/>
    <col min="7" max="7" width="11.33203125" style="58" customWidth="1"/>
    <col min="8" max="8" width="9.109375" style="58" bestFit="1" customWidth="1"/>
    <col min="9" max="9" width="9.44140625" style="58" customWidth="1"/>
    <col min="10" max="10" width="8" style="58" customWidth="1"/>
    <col min="11" max="11" width="9.44140625" style="58" bestFit="1" customWidth="1"/>
    <col min="12" max="12" width="20.6640625" style="33" customWidth="1"/>
    <col min="13" max="13" width="5.6640625" style="33" customWidth="1"/>
    <col min="14" max="16384" width="9.109375" style="57"/>
  </cols>
  <sheetData>
    <row r="1" spans="1:13" s="56" customFormat="1" ht="45" customHeight="1" x14ac:dyDescent="0.25">
      <c r="A1" s="142"/>
      <c r="B1" s="143"/>
      <c r="C1" s="143"/>
      <c r="D1" s="143"/>
      <c r="E1" s="143"/>
      <c r="F1" s="143"/>
      <c r="G1" s="143"/>
      <c r="H1" s="143"/>
      <c r="I1" s="143"/>
      <c r="J1" s="143"/>
      <c r="K1" s="143"/>
      <c r="L1" s="143"/>
      <c r="M1" s="143"/>
    </row>
    <row r="2" spans="1:13" s="47" customFormat="1" ht="18.75" customHeight="1" x14ac:dyDescent="0.25">
      <c r="A2" s="43" t="s">
        <v>9</v>
      </c>
      <c r="B2" s="44"/>
      <c r="C2" s="44"/>
      <c r="D2" s="44"/>
      <c r="E2" s="44"/>
      <c r="F2" s="44"/>
      <c r="G2" s="44"/>
      <c r="H2" s="44"/>
      <c r="I2" s="44"/>
      <c r="J2" s="44"/>
      <c r="K2" s="44"/>
      <c r="L2" s="45"/>
      <c r="M2" s="46"/>
    </row>
    <row r="3" spans="1:13" s="49" customFormat="1" ht="18.75" customHeight="1" x14ac:dyDescent="0.25">
      <c r="A3" s="43">
        <v>2016</v>
      </c>
      <c r="B3" s="46"/>
      <c r="C3" s="46"/>
      <c r="D3" s="46"/>
      <c r="E3" s="46"/>
      <c r="F3" s="46"/>
      <c r="G3" s="46"/>
      <c r="H3" s="46"/>
      <c r="I3" s="46"/>
      <c r="J3" s="46"/>
      <c r="K3" s="46"/>
      <c r="L3" s="46"/>
      <c r="M3" s="46"/>
    </row>
    <row r="4" spans="1:13" ht="15.6" x14ac:dyDescent="0.25">
      <c r="A4" s="41" t="s">
        <v>37</v>
      </c>
      <c r="B4" s="66"/>
      <c r="C4" s="66"/>
      <c r="D4" s="66"/>
      <c r="E4" s="66"/>
      <c r="F4" s="66"/>
      <c r="G4" s="66"/>
      <c r="H4" s="66"/>
      <c r="I4" s="66"/>
      <c r="J4" s="66"/>
      <c r="K4" s="66"/>
      <c r="L4" s="66"/>
      <c r="M4" s="69"/>
    </row>
    <row r="5" spans="1:13" ht="15.6" x14ac:dyDescent="0.25">
      <c r="A5" s="52">
        <v>2016</v>
      </c>
      <c r="B5" s="66"/>
      <c r="C5" s="66"/>
      <c r="D5" s="66"/>
      <c r="E5" s="66"/>
      <c r="F5" s="66"/>
      <c r="G5" s="66"/>
      <c r="H5" s="66"/>
      <c r="I5" s="66"/>
      <c r="J5" s="66"/>
      <c r="K5" s="66"/>
      <c r="L5" s="66"/>
      <c r="M5" s="69"/>
    </row>
    <row r="6" spans="1:13" ht="21.75" customHeight="1" x14ac:dyDescent="0.25">
      <c r="A6" s="50" t="s">
        <v>85</v>
      </c>
      <c r="B6" s="66"/>
      <c r="L6" s="59"/>
      <c r="M6" s="26" t="s">
        <v>86</v>
      </c>
    </row>
    <row r="7" spans="1:13" s="67" customFormat="1" ht="19.5" customHeight="1" thickBot="1" x14ac:dyDescent="0.3">
      <c r="A7" s="151" t="s">
        <v>1</v>
      </c>
      <c r="B7" s="151"/>
      <c r="C7" s="154" t="s">
        <v>27</v>
      </c>
      <c r="D7" s="154"/>
      <c r="E7" s="154"/>
      <c r="F7" s="154" t="s">
        <v>36</v>
      </c>
      <c r="G7" s="154"/>
      <c r="H7" s="154"/>
      <c r="I7" s="162" t="s">
        <v>21</v>
      </c>
      <c r="J7" s="154" t="s">
        <v>22</v>
      </c>
      <c r="K7" s="162" t="s">
        <v>23</v>
      </c>
      <c r="L7" s="156" t="s">
        <v>3</v>
      </c>
      <c r="M7" s="156"/>
    </row>
    <row r="8" spans="1:13" s="67" customFormat="1" ht="15" customHeight="1" thickTop="1" thickBot="1" x14ac:dyDescent="0.3">
      <c r="A8" s="152"/>
      <c r="B8" s="152"/>
      <c r="C8" s="141"/>
      <c r="D8" s="141"/>
      <c r="E8" s="141"/>
      <c r="F8" s="141"/>
      <c r="G8" s="141"/>
      <c r="H8" s="141"/>
      <c r="I8" s="163"/>
      <c r="J8" s="155"/>
      <c r="K8" s="163"/>
      <c r="L8" s="157"/>
      <c r="M8" s="157"/>
    </row>
    <row r="9" spans="1:13" s="67" customFormat="1" ht="30.75" customHeight="1" thickTop="1" thickBot="1" x14ac:dyDescent="0.3">
      <c r="A9" s="152"/>
      <c r="B9" s="152"/>
      <c r="C9" s="165" t="s">
        <v>17</v>
      </c>
      <c r="D9" s="139" t="s">
        <v>38</v>
      </c>
      <c r="E9" s="139" t="s">
        <v>26</v>
      </c>
      <c r="F9" s="139" t="s">
        <v>24</v>
      </c>
      <c r="G9" s="139" t="s">
        <v>25</v>
      </c>
      <c r="H9" s="139" t="s">
        <v>26</v>
      </c>
      <c r="I9" s="163"/>
      <c r="J9" s="155"/>
      <c r="K9" s="163"/>
      <c r="L9" s="157"/>
      <c r="M9" s="157"/>
    </row>
    <row r="10" spans="1:13" s="67" customFormat="1" ht="32.25" customHeight="1" thickTop="1" x14ac:dyDescent="0.25">
      <c r="A10" s="153"/>
      <c r="B10" s="153"/>
      <c r="C10" s="166"/>
      <c r="D10" s="141"/>
      <c r="E10" s="141"/>
      <c r="F10" s="141"/>
      <c r="G10" s="141"/>
      <c r="H10" s="141"/>
      <c r="I10" s="164"/>
      <c r="J10" s="141"/>
      <c r="K10" s="164"/>
      <c r="L10" s="158"/>
      <c r="M10" s="158"/>
    </row>
    <row r="11" spans="1:13" s="33" customFormat="1" ht="54" customHeight="1" thickBot="1" x14ac:dyDescent="0.3">
      <c r="A11" s="27">
        <v>551</v>
      </c>
      <c r="B11" s="98" t="s">
        <v>72</v>
      </c>
      <c r="C11" s="115">
        <v>5483261</v>
      </c>
      <c r="D11" s="115">
        <v>0</v>
      </c>
      <c r="E11" s="117">
        <f>SUM(C11:D11)</f>
        <v>5483261</v>
      </c>
      <c r="F11" s="115">
        <v>1144136</v>
      </c>
      <c r="G11" s="115">
        <v>764624</v>
      </c>
      <c r="H11" s="117">
        <f>SUM(F11:G11)</f>
        <v>1908760</v>
      </c>
      <c r="I11" s="118">
        <f>SUM(E11-H11)</f>
        <v>3574501</v>
      </c>
      <c r="J11" s="115">
        <v>240655</v>
      </c>
      <c r="K11" s="117">
        <f>SUM(I11-J11)</f>
        <v>3333846</v>
      </c>
      <c r="L11" s="94" t="s">
        <v>68</v>
      </c>
      <c r="M11" s="54">
        <v>551</v>
      </c>
    </row>
    <row r="12" spans="1:13" s="33" customFormat="1" ht="54" customHeight="1" thickTop="1" thickBot="1" x14ac:dyDescent="0.3">
      <c r="A12" s="32">
        <v>561</v>
      </c>
      <c r="B12" s="95" t="s">
        <v>73</v>
      </c>
      <c r="C12" s="116">
        <v>3940315</v>
      </c>
      <c r="D12" s="116">
        <v>0</v>
      </c>
      <c r="E12" s="119">
        <f>SUM(C12:D12)</f>
        <v>3940315</v>
      </c>
      <c r="F12" s="116">
        <v>1626341</v>
      </c>
      <c r="G12" s="116">
        <v>880108</v>
      </c>
      <c r="H12" s="119">
        <f>SUM(F12:G12)</f>
        <v>2506449</v>
      </c>
      <c r="I12" s="119">
        <f>SUM(E12-H12)</f>
        <v>1433866</v>
      </c>
      <c r="J12" s="116">
        <v>197578</v>
      </c>
      <c r="K12" s="119">
        <f>SUM(I12-J12)</f>
        <v>1236288</v>
      </c>
      <c r="L12" s="93" t="s">
        <v>69</v>
      </c>
      <c r="M12" s="61">
        <v>561</v>
      </c>
    </row>
    <row r="13" spans="1:13" s="33" customFormat="1" ht="54" customHeight="1" thickTop="1" thickBot="1" x14ac:dyDescent="0.3">
      <c r="A13" s="27">
        <v>562</v>
      </c>
      <c r="B13" s="96" t="s">
        <v>74</v>
      </c>
      <c r="C13" s="115">
        <v>1355609</v>
      </c>
      <c r="D13" s="115">
        <v>0</v>
      </c>
      <c r="E13" s="117">
        <f>SUM(C13:D13)</f>
        <v>1355609</v>
      </c>
      <c r="F13" s="115">
        <v>663556</v>
      </c>
      <c r="G13" s="115">
        <v>134473</v>
      </c>
      <c r="H13" s="117">
        <f>SUM(F13:G13)</f>
        <v>798029</v>
      </c>
      <c r="I13" s="118">
        <f>SUM(E13-H13)</f>
        <v>557580</v>
      </c>
      <c r="J13" s="115">
        <v>23096</v>
      </c>
      <c r="K13" s="117">
        <f>SUM(I13-J13)</f>
        <v>534484</v>
      </c>
      <c r="L13" s="94" t="s">
        <v>70</v>
      </c>
      <c r="M13" s="54">
        <v>562</v>
      </c>
    </row>
    <row r="14" spans="1:13" s="33" customFormat="1" ht="54" customHeight="1" thickTop="1" x14ac:dyDescent="0.25">
      <c r="A14" s="32">
        <v>563</v>
      </c>
      <c r="B14" s="97" t="s">
        <v>75</v>
      </c>
      <c r="C14" s="116">
        <v>190140</v>
      </c>
      <c r="D14" s="116">
        <v>0</v>
      </c>
      <c r="E14" s="119">
        <f>SUM(C14:D14)</f>
        <v>190140</v>
      </c>
      <c r="F14" s="116">
        <v>50174</v>
      </c>
      <c r="G14" s="116">
        <v>36364</v>
      </c>
      <c r="H14" s="119">
        <f>SUM(F14:G14)</f>
        <v>86538</v>
      </c>
      <c r="I14" s="119">
        <f>SUM(E14-H14)</f>
        <v>103602</v>
      </c>
      <c r="J14" s="116">
        <v>18987</v>
      </c>
      <c r="K14" s="119">
        <f>SUM(I14-J14)</f>
        <v>84615</v>
      </c>
      <c r="L14" s="93" t="s">
        <v>71</v>
      </c>
      <c r="M14" s="61">
        <v>563</v>
      </c>
    </row>
    <row r="15" spans="1:13" s="33" customFormat="1" ht="66" customHeight="1" x14ac:dyDescent="0.25">
      <c r="A15" s="147" t="s">
        <v>4</v>
      </c>
      <c r="B15" s="147"/>
      <c r="C15" s="82">
        <f>SUM(C11:C14)</f>
        <v>10969325</v>
      </c>
      <c r="D15" s="82">
        <f t="shared" ref="D15" si="0">SUM(D11:D12)</f>
        <v>0</v>
      </c>
      <c r="E15" s="82">
        <f t="shared" ref="E15:K15" si="1">SUM(E11:E14)</f>
        <v>10969325</v>
      </c>
      <c r="F15" s="82">
        <f t="shared" si="1"/>
        <v>3484207</v>
      </c>
      <c r="G15" s="82">
        <f t="shared" si="1"/>
        <v>1815569</v>
      </c>
      <c r="H15" s="82">
        <f t="shared" si="1"/>
        <v>5299776</v>
      </c>
      <c r="I15" s="82">
        <f t="shared" si="1"/>
        <v>5669549</v>
      </c>
      <c r="J15" s="82">
        <f t="shared" si="1"/>
        <v>480316</v>
      </c>
      <c r="K15" s="82">
        <f t="shared" si="1"/>
        <v>5189233</v>
      </c>
      <c r="L15" s="148" t="s">
        <v>5</v>
      </c>
      <c r="M15" s="148"/>
    </row>
  </sheetData>
  <mergeCells count="16">
    <mergeCell ref="A1:M1"/>
    <mergeCell ref="A15:B15"/>
    <mergeCell ref="A7:B10"/>
    <mergeCell ref="C7:E8"/>
    <mergeCell ref="F7:H8"/>
    <mergeCell ref="I7:I10"/>
    <mergeCell ref="J7:J10"/>
    <mergeCell ref="H9:H10"/>
    <mergeCell ref="D9:D10"/>
    <mergeCell ref="E9:E10"/>
    <mergeCell ref="F9:F10"/>
    <mergeCell ref="G9:G10"/>
    <mergeCell ref="L15:M15"/>
    <mergeCell ref="K7:K10"/>
    <mergeCell ref="L7:M10"/>
    <mergeCell ref="C9:C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showGridLines="0" rightToLeft="1" view="pageBreakPreview" zoomScaleNormal="75" workbookViewId="0">
      <selection activeCell="C40" sqref="C40:C43"/>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9" customFormat="1" ht="24.75" customHeight="1" x14ac:dyDescent="0.25">
      <c r="A1" s="167"/>
      <c r="B1" s="168"/>
      <c r="C1" s="168"/>
      <c r="D1" s="168"/>
      <c r="E1" s="168"/>
      <c r="F1" s="168"/>
      <c r="G1" s="168"/>
      <c r="H1" s="168"/>
      <c r="I1" s="8"/>
      <c r="J1" s="8"/>
      <c r="K1" s="8"/>
    </row>
    <row r="2" spans="1:11" s="47" customFormat="1" ht="30" customHeight="1" x14ac:dyDescent="0.25">
      <c r="A2" s="170" t="s">
        <v>9</v>
      </c>
      <c r="B2" s="170"/>
      <c r="C2" s="170"/>
      <c r="D2" s="170"/>
      <c r="E2" s="170"/>
      <c r="F2" s="170"/>
      <c r="G2" s="170"/>
      <c r="H2" s="51"/>
    </row>
    <row r="3" spans="1:11" s="49" customFormat="1" ht="18.75" customHeight="1" x14ac:dyDescent="0.25">
      <c r="A3" s="51">
        <v>2016</v>
      </c>
      <c r="B3" s="48"/>
      <c r="C3" s="48"/>
      <c r="D3" s="48"/>
      <c r="E3" s="48"/>
      <c r="F3" s="48"/>
      <c r="G3" s="48"/>
      <c r="H3" s="48"/>
    </row>
    <row r="4" spans="1:11" s="12" customFormat="1" ht="15.6" x14ac:dyDescent="0.25">
      <c r="A4" s="169" t="s">
        <v>64</v>
      </c>
      <c r="B4" s="169"/>
      <c r="C4" s="169"/>
      <c r="D4" s="169"/>
      <c r="E4" s="169"/>
      <c r="F4" s="169"/>
      <c r="G4" s="169"/>
      <c r="H4" s="29"/>
      <c r="I4" s="11"/>
      <c r="J4" s="11"/>
    </row>
    <row r="5" spans="1:11" s="12" customFormat="1" ht="19.5" customHeight="1" x14ac:dyDescent="0.25">
      <c r="A5" s="28">
        <v>2016</v>
      </c>
      <c r="B5" s="28"/>
      <c r="C5" s="28"/>
      <c r="D5" s="28"/>
      <c r="E5" s="28"/>
      <c r="F5" s="28"/>
      <c r="G5" s="28"/>
      <c r="H5" s="28"/>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61" t="s">
        <v>87</v>
      </c>
      <c r="B32" s="161"/>
      <c r="C32" s="161"/>
      <c r="D32" s="161"/>
      <c r="E32" s="161"/>
      <c r="F32" s="161"/>
      <c r="G32" s="161"/>
    </row>
    <row r="40" spans="2:3" ht="26.4" x14ac:dyDescent="0.25">
      <c r="B40" s="15" t="s">
        <v>76</v>
      </c>
      <c r="C40" s="125">
        <f>SUM('46'!I11)</f>
        <v>3574501</v>
      </c>
    </row>
    <row r="41" spans="2:3" ht="26.4" x14ac:dyDescent="0.25">
      <c r="B41" s="15" t="s">
        <v>77</v>
      </c>
      <c r="C41" s="125">
        <f>SUM('46'!I12)</f>
        <v>1433866</v>
      </c>
    </row>
    <row r="42" spans="2:3" ht="26.4" x14ac:dyDescent="0.25">
      <c r="B42" s="15" t="s">
        <v>78</v>
      </c>
      <c r="C42" s="125">
        <f>SUM('46'!I13)</f>
        <v>557580</v>
      </c>
    </row>
    <row r="43" spans="2:3" ht="26.4" x14ac:dyDescent="0.25">
      <c r="B43" s="15" t="s">
        <v>79</v>
      </c>
      <c r="C43" s="125">
        <f>SUM('46'!I14)</f>
        <v>103602</v>
      </c>
    </row>
  </sheetData>
  <mergeCells count="4">
    <mergeCell ref="A1:H1"/>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P14"/>
  <sheetViews>
    <sheetView rightToLeft="1" view="pageBreakPreview" zoomScaleSheetLayoutView="100" workbookViewId="0">
      <selection activeCell="M13" sqref="M13"/>
    </sheetView>
  </sheetViews>
  <sheetFormatPr defaultRowHeight="13.2" x14ac:dyDescent="0.25"/>
  <cols>
    <col min="1" max="1" width="5.6640625" customWidth="1"/>
    <col min="2" max="2" width="27.6640625" customWidth="1"/>
    <col min="3" max="3" width="10.6640625" bestFit="1" customWidth="1"/>
    <col min="6" max="6" width="10" bestFit="1" customWidth="1"/>
    <col min="8" max="8" width="9.109375" customWidth="1"/>
    <col min="9" max="9" width="11.109375" customWidth="1"/>
    <col min="10" max="10" width="30.6640625" customWidth="1"/>
    <col min="11" max="11" width="5.6640625" customWidth="1"/>
  </cols>
  <sheetData>
    <row r="1" spans="1:250" ht="21" x14ac:dyDescent="0.25">
      <c r="A1" s="171" t="s">
        <v>42</v>
      </c>
      <c r="B1" s="171"/>
      <c r="C1" s="171"/>
      <c r="D1" s="171"/>
      <c r="E1" s="171"/>
      <c r="F1" s="171"/>
      <c r="G1" s="171"/>
      <c r="H1" s="171"/>
      <c r="I1" s="171"/>
      <c r="J1" s="171"/>
      <c r="K1" s="171"/>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row>
    <row r="2" spans="1:250" ht="21" x14ac:dyDescent="0.25">
      <c r="A2" s="172" t="s">
        <v>96</v>
      </c>
      <c r="B2" s="172"/>
      <c r="C2" s="172"/>
      <c r="D2" s="172"/>
      <c r="E2" s="172"/>
      <c r="F2" s="172"/>
      <c r="G2" s="172"/>
      <c r="H2" s="172"/>
      <c r="I2" s="172"/>
      <c r="J2" s="172"/>
      <c r="K2" s="1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row>
    <row r="3" spans="1:250" ht="15.75" customHeight="1" x14ac:dyDescent="0.25">
      <c r="A3" s="173" t="s">
        <v>43</v>
      </c>
      <c r="B3" s="173"/>
      <c r="C3" s="173"/>
      <c r="D3" s="173"/>
      <c r="E3" s="173"/>
      <c r="F3" s="173"/>
      <c r="G3" s="173"/>
      <c r="H3" s="173"/>
      <c r="I3" s="173"/>
      <c r="J3" s="173"/>
      <c r="K3" s="173"/>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row>
    <row r="4" spans="1:250" ht="15.75" customHeight="1" x14ac:dyDescent="0.25">
      <c r="A4" s="173" t="s">
        <v>96</v>
      </c>
      <c r="B4" s="173"/>
      <c r="C4" s="173"/>
      <c r="D4" s="173"/>
      <c r="E4" s="173"/>
      <c r="F4" s="173"/>
      <c r="G4" s="173"/>
      <c r="H4" s="173"/>
      <c r="I4" s="173"/>
      <c r="J4" s="173"/>
      <c r="K4" s="173"/>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row>
    <row r="5" spans="1:250" ht="15.6" x14ac:dyDescent="0.25">
      <c r="A5" s="73" t="s">
        <v>88</v>
      </c>
      <c r="K5" s="74" t="s">
        <v>89</v>
      </c>
    </row>
    <row r="6" spans="1:250" ht="57.6" customHeight="1" thickBot="1" x14ac:dyDescent="0.3">
      <c r="A6" s="151" t="s">
        <v>65</v>
      </c>
      <c r="B6" s="151"/>
      <c r="C6" s="174" t="s">
        <v>44</v>
      </c>
      <c r="D6" s="174" t="s">
        <v>45</v>
      </c>
      <c r="E6" s="174" t="s">
        <v>46</v>
      </c>
      <c r="F6" s="174" t="s">
        <v>47</v>
      </c>
      <c r="G6" s="174" t="s">
        <v>48</v>
      </c>
      <c r="H6" s="176" t="s">
        <v>49</v>
      </c>
      <c r="I6" s="177"/>
      <c r="J6" s="184" t="s">
        <v>66</v>
      </c>
      <c r="K6" s="185"/>
    </row>
    <row r="7" spans="1:250" ht="35.25" customHeight="1" thickTop="1" thickBot="1" x14ac:dyDescent="0.3">
      <c r="A7" s="152"/>
      <c r="B7" s="152"/>
      <c r="C7" s="175"/>
      <c r="D7" s="175"/>
      <c r="E7" s="175"/>
      <c r="F7" s="175"/>
      <c r="G7" s="175"/>
      <c r="H7" s="178" t="s">
        <v>50</v>
      </c>
      <c r="I7" s="179"/>
      <c r="J7" s="186"/>
      <c r="K7" s="187"/>
    </row>
    <row r="8" spans="1:250" ht="30.75" customHeight="1" thickTop="1" thickBot="1" x14ac:dyDescent="0.3">
      <c r="A8" s="152"/>
      <c r="B8" s="152"/>
      <c r="C8" s="180" t="s">
        <v>51</v>
      </c>
      <c r="D8" s="180" t="s">
        <v>52</v>
      </c>
      <c r="E8" s="180" t="s">
        <v>53</v>
      </c>
      <c r="F8" s="180" t="s">
        <v>54</v>
      </c>
      <c r="G8" s="180" t="s">
        <v>60</v>
      </c>
      <c r="H8" s="75" t="s">
        <v>55</v>
      </c>
      <c r="I8" s="76" t="s">
        <v>56</v>
      </c>
      <c r="J8" s="186"/>
      <c r="K8" s="187"/>
    </row>
    <row r="9" spans="1:250" ht="30.75" customHeight="1" thickTop="1" x14ac:dyDescent="0.25">
      <c r="A9" s="153"/>
      <c r="B9" s="153"/>
      <c r="C9" s="181"/>
      <c r="D9" s="181"/>
      <c r="E9" s="181"/>
      <c r="F9" s="181"/>
      <c r="G9" s="181"/>
      <c r="H9" s="77" t="s">
        <v>57</v>
      </c>
      <c r="I9" s="77" t="s">
        <v>58</v>
      </c>
      <c r="J9" s="188"/>
      <c r="K9" s="189"/>
    </row>
    <row r="10" spans="1:250" ht="54" customHeight="1" thickBot="1" x14ac:dyDescent="0.3">
      <c r="A10" s="27">
        <v>551</v>
      </c>
      <c r="B10" s="98" t="s">
        <v>72</v>
      </c>
      <c r="C10" s="104">
        <v>58595.1</v>
      </c>
      <c r="D10" s="105">
        <v>17.760000000000002</v>
      </c>
      <c r="E10" s="105">
        <v>18.75</v>
      </c>
      <c r="F10" s="104">
        <v>285505.09999999998</v>
      </c>
      <c r="G10" s="104">
        <v>192366.3</v>
      </c>
      <c r="H10" s="104">
        <v>1444737</v>
      </c>
      <c r="I10" s="106">
        <v>1889108</v>
      </c>
      <c r="J10" s="94" t="s">
        <v>68</v>
      </c>
      <c r="K10" s="54">
        <v>551</v>
      </c>
      <c r="U10" t="s">
        <v>97</v>
      </c>
    </row>
    <row r="11" spans="1:250" s="33" customFormat="1" ht="54" customHeight="1" thickTop="1" thickBot="1" x14ac:dyDescent="0.3">
      <c r="A11" s="32">
        <v>561</v>
      </c>
      <c r="B11" s="95" t="s">
        <v>73</v>
      </c>
      <c r="C11" s="107">
        <v>35535.589999999997</v>
      </c>
      <c r="D11" s="108">
        <v>40.96</v>
      </c>
      <c r="E11" s="108">
        <v>23.97</v>
      </c>
      <c r="F11" s="107">
        <v>169823.1</v>
      </c>
      <c r="G11" s="107">
        <v>57391.16</v>
      </c>
      <c r="H11" s="107">
        <v>924047</v>
      </c>
      <c r="I11" s="107">
        <v>312241</v>
      </c>
      <c r="J11" s="93" t="s">
        <v>69</v>
      </c>
      <c r="K11" s="61">
        <v>561</v>
      </c>
    </row>
    <row r="12" spans="1:250" ht="54" customHeight="1" thickTop="1" thickBot="1" x14ac:dyDescent="0.3">
      <c r="A12" s="27">
        <v>562</v>
      </c>
      <c r="B12" s="96" t="s">
        <v>74</v>
      </c>
      <c r="C12" s="104">
        <v>38100.730000000003</v>
      </c>
      <c r="D12" s="105">
        <v>48.2</v>
      </c>
      <c r="E12" s="105">
        <v>10.94</v>
      </c>
      <c r="F12" s="104">
        <v>132684.6</v>
      </c>
      <c r="G12" s="104">
        <v>54405.26</v>
      </c>
      <c r="H12" s="104">
        <v>388090</v>
      </c>
      <c r="I12" s="106">
        <v>146393</v>
      </c>
      <c r="J12" s="94" t="s">
        <v>70</v>
      </c>
      <c r="K12" s="54">
        <v>562</v>
      </c>
    </row>
    <row r="13" spans="1:250" s="33" customFormat="1" ht="54" customHeight="1" thickTop="1" x14ac:dyDescent="0.25">
      <c r="A13" s="32">
        <v>563</v>
      </c>
      <c r="B13" s="97" t="s">
        <v>75</v>
      </c>
      <c r="C13" s="107">
        <v>32202</v>
      </c>
      <c r="D13" s="108">
        <v>26.39</v>
      </c>
      <c r="E13" s="108">
        <v>19.13</v>
      </c>
      <c r="F13" s="107">
        <v>99393</v>
      </c>
      <c r="G13" s="107">
        <v>54156</v>
      </c>
      <c r="H13" s="107">
        <v>61474</v>
      </c>
      <c r="I13" s="107">
        <v>23140</v>
      </c>
      <c r="J13" s="93" t="s">
        <v>71</v>
      </c>
      <c r="K13" s="61">
        <v>563</v>
      </c>
    </row>
    <row r="14" spans="1:250" ht="66" customHeight="1" x14ac:dyDescent="0.25">
      <c r="A14" s="147" t="s">
        <v>4</v>
      </c>
      <c r="B14" s="147"/>
      <c r="C14" s="80">
        <v>44848</v>
      </c>
      <c r="D14" s="81">
        <v>31.76</v>
      </c>
      <c r="E14" s="81">
        <v>16.55</v>
      </c>
      <c r="F14" s="80">
        <v>173519</v>
      </c>
      <c r="G14" s="80">
        <v>89684</v>
      </c>
      <c r="H14" s="80">
        <v>2818348</v>
      </c>
      <c r="I14" s="80">
        <v>2370882</v>
      </c>
      <c r="J14" s="182" t="s">
        <v>5</v>
      </c>
      <c r="K14" s="183"/>
    </row>
  </sheetData>
  <mergeCells count="20">
    <mergeCell ref="J14:K14"/>
    <mergeCell ref="E6:E7"/>
    <mergeCell ref="A14:B14"/>
    <mergeCell ref="E8:E9"/>
    <mergeCell ref="J6:K9"/>
    <mergeCell ref="F8:F9"/>
    <mergeCell ref="A1:K1"/>
    <mergeCell ref="A2:K2"/>
    <mergeCell ref="A3:K3"/>
    <mergeCell ref="A4:K4"/>
    <mergeCell ref="F6:F7"/>
    <mergeCell ref="A6:B9"/>
    <mergeCell ref="G6:G7"/>
    <mergeCell ref="H6:I6"/>
    <mergeCell ref="H7:I7"/>
    <mergeCell ref="C8:C9"/>
    <mergeCell ref="D8:D9"/>
    <mergeCell ref="G8:G9"/>
    <mergeCell ref="D6:D7"/>
    <mergeCell ref="C6:C7"/>
  </mergeCells>
  <printOptions horizontalCentered="1" verticalCentered="1"/>
  <pageMargins left="0" right="0" top="0.39370078740157483"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workbookViewId="0">
      <selection activeCell="G1" sqref="G1"/>
    </sheetView>
  </sheetViews>
  <sheetFormatPr defaultColWidth="8.88671875" defaultRowHeight="13.2" x14ac:dyDescent="0.25"/>
  <cols>
    <col min="1" max="1" width="55.6640625" style="111" customWidth="1"/>
    <col min="2" max="5" width="8.6640625" style="1" customWidth="1"/>
    <col min="6" max="6" width="55.6640625" style="1" customWidth="1"/>
    <col min="7" max="16384" width="8.88671875" style="1"/>
  </cols>
  <sheetData>
    <row r="1" spans="1:6" ht="26.4" x14ac:dyDescent="0.25">
      <c r="A1" s="113" t="str">
        <f>CONCATENATE('44'!A2)</f>
        <v>المنشآت والمشتغلون في نشاط الفنادق والمطاعم حسب حجم المنشأة والنشاط الاقتصادى</v>
      </c>
      <c r="B1" s="112" t="str">
        <f>CONCATENATE('44'!A3)</f>
        <v>2016</v>
      </c>
      <c r="C1" s="110">
        <v>44</v>
      </c>
      <c r="D1" s="109">
        <v>44</v>
      </c>
      <c r="E1" s="109" t="str">
        <f>CONCATENATE('44'!A5)</f>
        <v>2016</v>
      </c>
      <c r="F1" s="114" t="str">
        <f>CONCATENATE('44'!A4)</f>
        <v>ESTABLISHMENTS AND  EMPLOYEES IN HOTELS AND RESTAURANTS ACTIVITY  BY SIZE OF ESTABLISHMENT AND ECONOMIC ACTIVITY</v>
      </c>
    </row>
    <row r="2" spans="1:6" x14ac:dyDescent="0.25">
      <c r="A2" s="113" t="e">
        <f>CONCATENATE(#REF!)</f>
        <v>#REF!</v>
      </c>
      <c r="B2" s="112" t="e">
        <f>CONCATENATE(#REF!)</f>
        <v>#REF!</v>
      </c>
      <c r="C2" s="110">
        <v>45</v>
      </c>
      <c r="D2" s="109">
        <v>45</v>
      </c>
      <c r="E2" s="109" t="e">
        <f>CONCATENATE(#REF!)</f>
        <v>#REF!</v>
      </c>
      <c r="F2" s="114" t="e">
        <f>CONCATENATE(#REF!)</f>
        <v>#REF!</v>
      </c>
    </row>
    <row r="3" spans="1:6" ht="20.399999999999999" x14ac:dyDescent="0.25">
      <c r="A3" s="113" t="str">
        <f>CONCATENATE('46'!A2)</f>
        <v>تقديرات القيمة المضافة في نشاط الفنادق والمطاعم حسب النشاط الإقتصادي</v>
      </c>
      <c r="B3" s="112" t="str">
        <f>CONCATENATE('46'!A3)</f>
        <v>2016</v>
      </c>
      <c r="C3" s="110">
        <v>46</v>
      </c>
      <c r="D3" s="109">
        <v>46</v>
      </c>
      <c r="E3" s="109" t="str">
        <f>CONCATENATE('46'!A5)</f>
        <v>2016</v>
      </c>
      <c r="F3" s="114" t="str">
        <f>CONCATENATE('46'!A4)</f>
        <v>ESTIMATES OF VALUE ADDED IN HOTELS AND RESTAURANTS ACTIVITY BY ECONOMIC ACTIVITY</v>
      </c>
    </row>
    <row r="4" spans="1:6" x14ac:dyDescent="0.25">
      <c r="A4" s="113" t="str">
        <f>CONCATENATE('47'!A1)</f>
        <v>أهم المؤشرات الإقتصادية حسب النشاط الإقتصادي الرئيسي</v>
      </c>
      <c r="B4" s="112" t="str">
        <f>CONCATENATE('47'!A2)</f>
        <v>2016</v>
      </c>
      <c r="C4" s="110">
        <v>47</v>
      </c>
      <c r="D4" s="109">
        <v>47</v>
      </c>
      <c r="E4" s="109" t="str">
        <f>CONCATENATE('47'!A4)</f>
        <v>2016</v>
      </c>
      <c r="F4" s="114" t="str">
        <f>CONCATENATE('47'!A3)</f>
        <v>MAIN ECONOMIC INDICATORS BY  MAIN ECONOMIC ACTIVITY</v>
      </c>
    </row>
    <row r="11" spans="1:6" x14ac:dyDescent="0.25">
      <c r="A11" s="113" t="e">
        <f>CONCATENATE(#REF!)</f>
        <v>#REF!</v>
      </c>
      <c r="B11" s="112" t="e">
        <f>CONCATENATE(#REF!)</f>
        <v>#REF!</v>
      </c>
      <c r="C11" s="110">
        <v>18</v>
      </c>
      <c r="D11" s="109">
        <v>18</v>
      </c>
      <c r="E11" s="109" t="e">
        <f>CONCATENATE(#REF!)</f>
        <v>#REF!</v>
      </c>
      <c r="F11" s="114" t="e">
        <f>CONCATENATE(#REF!)</f>
        <v>#REF!</v>
      </c>
    </row>
    <row r="12" spans="1:6" ht="20.399999999999999" x14ac:dyDescent="0.25">
      <c r="A12" s="113" t="str">
        <f>CONCATENATE(Gr_19!A2)</f>
        <v>تقديرات القيمة المضافة في نشاط الفنادق والمطاعم حسب النشاط الإقتصادي</v>
      </c>
      <c r="B12" s="112" t="str">
        <f>CONCATENATE(Gr_19!A3)</f>
        <v>2016</v>
      </c>
      <c r="C12" s="110">
        <v>19</v>
      </c>
      <c r="D12" s="109">
        <v>19</v>
      </c>
      <c r="E12" s="109" t="str">
        <f>CONCATENATE(Gr_19!A5)</f>
        <v>2016</v>
      </c>
      <c r="F12" s="114" t="str">
        <f>CONCATENATE(Gr_19!A4)</f>
        <v>EMPLOYEES IN HOTELS AND RESTAURANTS ACTIVITY BY ECONOMIC ACTIVITY</v>
      </c>
    </row>
    <row r="13" spans="1:6" x14ac:dyDescent="0.25">
      <c r="A13" s="113"/>
      <c r="B13" s="112"/>
      <c r="C13" s="110"/>
      <c r="D13" s="109"/>
      <c r="E13" s="109"/>
      <c r="F13" s="114"/>
    </row>
    <row r="14" spans="1:6" x14ac:dyDescent="0.25">
      <c r="A14" s="1"/>
    </row>
  </sheetData>
  <printOptions horizontalCentered="1"/>
  <pageMargins left="0" right="0" top="0.74803149606299213" bottom="0.74803149606299213" header="0.31496062992125984" footer="0.31496062992125984"/>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7- 2016</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الفنادق والمطاعم الفصل السابع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2017-10-03T21:00:00+00:00</PublishingStartDate>
    <Visible xmlns="b1657202-86a7-46c3-ba71-02bb0da5a392">true</Visible>
    <ArabicTitle xmlns="b1657202-86a7-46c3-ba71-02bb0da5a392">إحصاءات الفنادق والمطاعم الفصل السابع 2016</ArabicTitle>
    <DocumentDescription0 xmlns="423524d6-f9d7-4b47-aadf-7b8f6888b7b0">Hotels And Restaurants Statistics Chapter 7- 2016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88F1B21B-0968-4EE1-9E74-D252DFA4ED01}"/>
</file>

<file path=customXml/itemProps2.xml><?xml version="1.0" encoding="utf-8"?>
<ds:datastoreItem xmlns:ds="http://schemas.openxmlformats.org/officeDocument/2006/customXml" ds:itemID="{C457E731-8C6F-4799-A870-13F77EB0F678}"/>
</file>

<file path=customXml/itemProps3.xml><?xml version="1.0" encoding="utf-8"?>
<ds:datastoreItem xmlns:ds="http://schemas.openxmlformats.org/officeDocument/2006/customXml" ds:itemID="{36999819-F8A3-4157-8DD9-69BE535B34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المقدمة</vt:lpstr>
      <vt:lpstr>التقديم</vt:lpstr>
      <vt:lpstr>44</vt:lpstr>
      <vt:lpstr>45 </vt:lpstr>
      <vt:lpstr>Gr_18</vt:lpstr>
      <vt:lpstr>46</vt:lpstr>
      <vt:lpstr>Gr_19</vt:lpstr>
      <vt:lpstr>47</vt:lpstr>
      <vt:lpstr>Sheet1</vt:lpstr>
      <vt:lpstr>Sheet2</vt:lpstr>
      <vt:lpstr>'44'!Print_Area</vt:lpstr>
      <vt:lpstr>'45 '!Print_Area</vt:lpstr>
      <vt:lpstr>'46'!Print_Area</vt:lpstr>
      <vt:lpstr>'47'!Print_Area</vt:lpstr>
      <vt:lpstr>Gr_18!Print_Area</vt:lpstr>
      <vt:lpstr>Gr_19!Print_Area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7- 2016</dc:title>
  <dc:creator>Mr. Sabir</dc:creator>
  <cp:keywords/>
  <cp:lastModifiedBy>Saber Abd El_Zaher</cp:lastModifiedBy>
  <cp:lastPrinted>2017-10-02T10:07:15Z</cp:lastPrinted>
  <dcterms:created xsi:type="dcterms:W3CDTF">1998-01-05T07:20:42Z</dcterms:created>
  <dcterms:modified xsi:type="dcterms:W3CDTF">2017-10-02T10:21:06Z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Hotels And Restaurants Statistics Chapter 7- 2016</vt:lpwstr>
  </property>
</Properties>
</file>